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nsetsugyou\共有1\02_01_経営事項審査\★H15～経営事項審査\02-2 経審手引き\令和６年度経審手引き（R6_04版）\02 ポータル\"/>
    </mc:Choice>
  </mc:AlternateContent>
  <xr:revisionPtr revIDLastSave="0" documentId="13_ncr:1_{5AAC8BA0-D579-4E02-8886-46742272CF37}" xr6:coauthVersionLast="47" xr6:coauthVersionMax="47" xr10:uidLastSave="{00000000-0000-0000-0000-000000000000}"/>
  <bookViews>
    <workbookView xWindow="-120" yWindow="-120" windowWidth="29040" windowHeight="15840" xr2:uid="{101C55F2-1BBE-4E99-9019-246EECE22072}"/>
  </bookViews>
  <sheets>
    <sheet name="CPD算定" sheetId="7" r:id="rId1"/>
    <sheet name="記入例" sheetId="8" r:id="rId2"/>
    <sheet name="認定団体ごと除数" sheetId="1" r:id="rId3"/>
  </sheets>
  <definedNames>
    <definedName name="_xlnm.Print_Area" localSheetId="0">CPD算定!$A$1:$G$45</definedName>
    <definedName name="_xlnm.Print_Area" localSheetId="1">記入例!$A$1:$G$55</definedName>
    <definedName name="工学会">認定団体ごと除数!$B$2</definedName>
    <definedName name="振興基金">認定団体ごと除数!$B$3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7" l="1"/>
  <c r="G43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15" i="7"/>
  <c r="G16" i="7"/>
  <c r="G17" i="7"/>
  <c r="G18" i="7"/>
  <c r="G19" i="7"/>
  <c r="G53" i="8" l="1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4" i="7"/>
  <c r="G44" i="7" l="1"/>
  <c r="G54" i="8"/>
</calcChain>
</file>

<file path=xl/sharedStrings.xml><?xml version="1.0" encoding="utf-8"?>
<sst xmlns="http://schemas.openxmlformats.org/spreadsheetml/2006/main" count="154" uniqueCount="64">
  <si>
    <t>空気調和・衛生工学会</t>
    <rPh sb="0" eb="2">
      <t>クウキ</t>
    </rPh>
    <rPh sb="2" eb="4">
      <t>チョウワ</t>
    </rPh>
    <rPh sb="5" eb="7">
      <t>エイセイ</t>
    </rPh>
    <rPh sb="7" eb="10">
      <t>コウガッカイ</t>
    </rPh>
    <phoneticPr fontId="1"/>
  </si>
  <si>
    <t>建設業振興基金</t>
    <rPh sb="0" eb="2">
      <t>ケンセツ</t>
    </rPh>
    <rPh sb="2" eb="3">
      <t>ギョウ</t>
    </rPh>
    <rPh sb="3" eb="5">
      <t>シンコウ</t>
    </rPh>
    <rPh sb="5" eb="7">
      <t>キキン</t>
    </rPh>
    <phoneticPr fontId="1"/>
  </si>
  <si>
    <t>建設コンサルタンツ協会</t>
    <rPh sb="0" eb="2">
      <t>ケンセツ</t>
    </rPh>
    <rPh sb="9" eb="11">
      <t>キョウカイ</t>
    </rPh>
    <phoneticPr fontId="1"/>
  </si>
  <si>
    <t>地盤工学会</t>
    <rPh sb="0" eb="2">
      <t>ジバン</t>
    </rPh>
    <rPh sb="2" eb="5">
      <t>コウガッカイ</t>
    </rPh>
    <phoneticPr fontId="1"/>
  </si>
  <si>
    <t>森林・自然環境技術教育研究センター</t>
    <rPh sb="0" eb="2">
      <t>シンリン</t>
    </rPh>
    <rPh sb="3" eb="5">
      <t>シゼン</t>
    </rPh>
    <rPh sb="5" eb="7">
      <t>カンキョウ</t>
    </rPh>
    <rPh sb="7" eb="9">
      <t>ギジュツ</t>
    </rPh>
    <rPh sb="9" eb="11">
      <t>キョウイク</t>
    </rPh>
    <rPh sb="11" eb="13">
      <t>ケンキュウ</t>
    </rPh>
    <phoneticPr fontId="1"/>
  </si>
  <si>
    <t>全国測量設計業協会連合会</t>
    <rPh sb="0" eb="2">
      <t>ゼンコク</t>
    </rPh>
    <rPh sb="2" eb="4">
      <t>ソクリョウ</t>
    </rPh>
    <rPh sb="4" eb="6">
      <t>セッケイ</t>
    </rPh>
    <rPh sb="6" eb="7">
      <t>ギョウ</t>
    </rPh>
    <rPh sb="7" eb="9">
      <t>キョウカイ</t>
    </rPh>
    <rPh sb="9" eb="12">
      <t>レンゴウカイ</t>
    </rPh>
    <phoneticPr fontId="1"/>
  </si>
  <si>
    <t>土木学会</t>
    <rPh sb="0" eb="2">
      <t>ドボク</t>
    </rPh>
    <rPh sb="2" eb="4">
      <t>ガッカイ</t>
    </rPh>
    <phoneticPr fontId="1"/>
  </si>
  <si>
    <t>日本環境アセスメント協会</t>
    <rPh sb="0" eb="2">
      <t>ニホン</t>
    </rPh>
    <rPh sb="2" eb="4">
      <t>カンキョウ</t>
    </rPh>
    <rPh sb="10" eb="12">
      <t>キョウカイ</t>
    </rPh>
    <phoneticPr fontId="1"/>
  </si>
  <si>
    <t>日本建築士会連合会</t>
    <rPh sb="0" eb="2">
      <t>ニホン</t>
    </rPh>
    <rPh sb="2" eb="5">
      <t>ケンチクシ</t>
    </rPh>
    <rPh sb="5" eb="6">
      <t>カイ</t>
    </rPh>
    <rPh sb="6" eb="9">
      <t>レンゴウカイ</t>
    </rPh>
    <phoneticPr fontId="1"/>
  </si>
  <si>
    <t>日本造園学会</t>
    <rPh sb="0" eb="2">
      <t>ニホン</t>
    </rPh>
    <rPh sb="2" eb="4">
      <t>ゾウエン</t>
    </rPh>
    <rPh sb="4" eb="6">
      <t>ガッカイ</t>
    </rPh>
    <phoneticPr fontId="1"/>
  </si>
  <si>
    <t>日本都市計画学会</t>
    <rPh sb="0" eb="2">
      <t>ニホン</t>
    </rPh>
    <rPh sb="2" eb="4">
      <t>トシ</t>
    </rPh>
    <rPh sb="4" eb="6">
      <t>ケイカク</t>
    </rPh>
    <rPh sb="6" eb="8">
      <t>ガッカイ</t>
    </rPh>
    <phoneticPr fontId="1"/>
  </si>
  <si>
    <t>農業農村工学会</t>
    <rPh sb="0" eb="2">
      <t>ノウギョウ</t>
    </rPh>
    <rPh sb="2" eb="4">
      <t>ノウソン</t>
    </rPh>
    <rPh sb="4" eb="7">
      <t>コウガッカイ</t>
    </rPh>
    <phoneticPr fontId="1"/>
  </si>
  <si>
    <t>日本建築士事務所協会連合会</t>
    <rPh sb="0" eb="2">
      <t>ニホン</t>
    </rPh>
    <rPh sb="2" eb="5">
      <t>ケンチクシ</t>
    </rPh>
    <rPh sb="5" eb="7">
      <t>ジム</t>
    </rPh>
    <rPh sb="7" eb="8">
      <t>ショ</t>
    </rPh>
    <rPh sb="8" eb="10">
      <t>キョウカイ</t>
    </rPh>
    <rPh sb="10" eb="13">
      <t>レンゴウカイ</t>
    </rPh>
    <phoneticPr fontId="1"/>
  </si>
  <si>
    <t>日本建設業連合会</t>
    <rPh sb="0" eb="2">
      <t>ニホン</t>
    </rPh>
    <rPh sb="2" eb="5">
      <t>ケンセツギョウ</t>
    </rPh>
    <rPh sb="5" eb="8">
      <t>レンゴウカイ</t>
    </rPh>
    <phoneticPr fontId="1"/>
  </si>
  <si>
    <t>土質・地質技術者生涯学習協議会</t>
    <rPh sb="0" eb="2">
      <t>ドシツ</t>
    </rPh>
    <rPh sb="3" eb="5">
      <t>チシツ</t>
    </rPh>
    <rPh sb="5" eb="7">
      <t>ギジュツ</t>
    </rPh>
    <rPh sb="7" eb="8">
      <t>シャ</t>
    </rPh>
    <rPh sb="8" eb="10">
      <t>ショウガイ</t>
    </rPh>
    <rPh sb="10" eb="12">
      <t>ガクシュウ</t>
    </rPh>
    <rPh sb="12" eb="15">
      <t>キョウギカイ</t>
    </rPh>
    <phoneticPr fontId="1"/>
  </si>
  <si>
    <t>日本建築学会</t>
    <rPh sb="0" eb="2">
      <t>ニホン</t>
    </rPh>
    <rPh sb="2" eb="4">
      <t>ケンチク</t>
    </rPh>
    <rPh sb="4" eb="6">
      <t>ガッカイ</t>
    </rPh>
    <phoneticPr fontId="1"/>
  </si>
  <si>
    <t>建築設備技術者協会</t>
    <rPh sb="0" eb="2">
      <t>ケンチク</t>
    </rPh>
    <rPh sb="2" eb="4">
      <t>セツビ</t>
    </rPh>
    <rPh sb="4" eb="7">
      <t>ギジュツシャ</t>
    </rPh>
    <rPh sb="7" eb="9">
      <t>キョウカイ</t>
    </rPh>
    <phoneticPr fontId="1"/>
  </si>
  <si>
    <t>電気設備学会</t>
    <rPh sb="0" eb="2">
      <t>デンキ</t>
    </rPh>
    <rPh sb="2" eb="4">
      <t>セツビ</t>
    </rPh>
    <rPh sb="4" eb="6">
      <t>ガッカイ</t>
    </rPh>
    <phoneticPr fontId="1"/>
  </si>
  <si>
    <t>建築技術教育普及センター</t>
    <rPh sb="0" eb="2">
      <t>ケンチク</t>
    </rPh>
    <rPh sb="2" eb="4">
      <t>ギジュツ</t>
    </rPh>
    <rPh sb="4" eb="6">
      <t>キョウイク</t>
    </rPh>
    <rPh sb="6" eb="8">
      <t>フキュウ</t>
    </rPh>
    <phoneticPr fontId="1"/>
  </si>
  <si>
    <t>日本建築構造技術者協会</t>
    <rPh sb="0" eb="2">
      <t>ニホン</t>
    </rPh>
    <rPh sb="2" eb="4">
      <t>ケンチク</t>
    </rPh>
    <rPh sb="4" eb="6">
      <t>コウゾウ</t>
    </rPh>
    <rPh sb="6" eb="9">
      <t>ギジュツシャ</t>
    </rPh>
    <rPh sb="9" eb="11">
      <t>キョウカイ</t>
    </rPh>
    <phoneticPr fontId="1"/>
  </si>
  <si>
    <t>氏名</t>
    <rPh sb="0" eb="2">
      <t>シメイ</t>
    </rPh>
    <phoneticPr fontId="1"/>
  </si>
  <si>
    <t>通番</t>
    <rPh sb="0" eb="2">
      <t>ツウバン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</si>
  <si>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</si>
  <si>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生年月日</t>
    <rPh sb="0" eb="2">
      <t>セイネン</t>
    </rPh>
    <rPh sb="2" eb="4">
      <t>ガッピ</t>
    </rPh>
    <phoneticPr fontId="1"/>
  </si>
  <si>
    <t>ＣＰＤ認定団体</t>
    <rPh sb="3" eb="5">
      <t>ニンテイ</t>
    </rPh>
    <rPh sb="5" eb="7">
      <t>ダンタイ</t>
    </rPh>
    <phoneticPr fontId="1"/>
  </si>
  <si>
    <t>認定
単位数</t>
    <rPh sb="0" eb="2">
      <t>ニンテイ</t>
    </rPh>
    <rPh sb="3" eb="5">
      <t>タンイ</t>
    </rPh>
    <rPh sb="5" eb="6">
      <t>スウ</t>
    </rPh>
    <phoneticPr fontId="1"/>
  </si>
  <si>
    <r>
      <t>・対象期間：ＣＰＤの証明書の対象期間が審査基準日以前</t>
    </r>
    <r>
      <rPr>
        <b/>
        <sz val="11"/>
        <color rgb="FFFF0000"/>
        <rFont val="ＭＳ ゴシック"/>
        <family val="3"/>
        <charset val="128"/>
      </rPr>
      <t>１年間</t>
    </r>
    <r>
      <rPr>
        <sz val="11"/>
        <color theme="1"/>
        <rFont val="ＭＳ ゴシック"/>
        <family val="2"/>
        <charset val="128"/>
      </rPr>
      <t>となっていることを確認する。</t>
    </r>
    <rPh sb="1" eb="3">
      <t>タイショウ</t>
    </rPh>
    <rPh sb="3" eb="5">
      <t>キカン</t>
    </rPh>
    <rPh sb="10" eb="13">
      <t>ショウメイショ</t>
    </rPh>
    <rPh sb="14" eb="18">
      <t>タイショウキカン</t>
    </rPh>
    <rPh sb="19" eb="24">
      <t>シンサキジュンビ</t>
    </rPh>
    <rPh sb="24" eb="26">
      <t>イゼン</t>
    </rPh>
    <rPh sb="27" eb="29">
      <t>ネンカン</t>
    </rPh>
    <rPh sb="38" eb="40">
      <t>カクニン</t>
    </rPh>
    <phoneticPr fontId="1"/>
  </si>
  <si>
    <r>
      <t>審査基準日：ＣＰＤの</t>
    </r>
    <r>
      <rPr>
        <b/>
        <sz val="11"/>
        <color rgb="FFFF0000"/>
        <rFont val="ＭＳ ゴシック"/>
        <family val="3"/>
        <charset val="128"/>
      </rPr>
      <t>証明期間末日</t>
    </r>
    <r>
      <rPr>
        <sz val="11"/>
        <color theme="1"/>
        <rFont val="ＭＳ ゴシック"/>
        <family val="2"/>
        <charset val="128"/>
      </rPr>
      <t>が審査基準日と一致しているか確認する。</t>
    </r>
    <rPh sb="0" eb="2">
      <t>シンサ</t>
    </rPh>
    <rPh sb="2" eb="5">
      <t>キジュンビ</t>
    </rPh>
    <rPh sb="10" eb="12">
      <t>ショウメイ</t>
    </rPh>
    <rPh sb="12" eb="14">
      <t>キカン</t>
    </rPh>
    <rPh sb="14" eb="15">
      <t>マツ</t>
    </rPh>
    <rPh sb="15" eb="16">
      <t>ヒ</t>
    </rPh>
    <rPh sb="16" eb="17">
      <t>マツジツ</t>
    </rPh>
    <rPh sb="17" eb="19">
      <t>シンサ</t>
    </rPh>
    <rPh sb="19" eb="22">
      <t>キジュンビ</t>
    </rPh>
    <rPh sb="23" eb="25">
      <t>イッチ</t>
    </rPh>
    <rPh sb="30" eb="32">
      <t>カクニン</t>
    </rPh>
    <phoneticPr fontId="1"/>
  </si>
  <si>
    <t>申請者名：</t>
    <rPh sb="0" eb="2">
      <t>シンセイ</t>
    </rPh>
    <rPh sb="2" eb="3">
      <t>シャ</t>
    </rPh>
    <rPh sb="3" eb="4">
      <t>メイ</t>
    </rPh>
    <phoneticPr fontId="1"/>
  </si>
  <si>
    <t>名簿様式</t>
    <rPh sb="0" eb="2">
      <t>メイボ</t>
    </rPh>
    <rPh sb="2" eb="4">
      <t>ヨウシキ</t>
    </rPh>
    <phoneticPr fontId="1"/>
  </si>
  <si>
    <t>別紙二</t>
    <rPh sb="0" eb="2">
      <t>ベッシ</t>
    </rPh>
    <rPh sb="2" eb="3">
      <t>２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</si>
  <si>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</si>
  <si>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名簿
様式の別</t>
    <rPh sb="0" eb="2">
      <t>メイボ</t>
    </rPh>
    <rPh sb="3" eb="5">
      <t>ヨウシキ</t>
    </rPh>
    <rPh sb="6" eb="7">
      <t>ベツ</t>
    </rPh>
    <phoneticPr fontId="1"/>
  </si>
  <si>
    <t>※「別紙二 技術職員名簿」に記載の技術者から通番順に記載し、続けて「様式第４号 ＣＰＤ単位を取得した技術者名簿」の技術者を記載すること。</t>
    <rPh sb="2" eb="4">
      <t>ベッシ</t>
    </rPh>
    <rPh sb="4" eb="5">
      <t>ニ</t>
    </rPh>
    <rPh sb="6" eb="8">
      <t>ギジュツ</t>
    </rPh>
    <rPh sb="8" eb="10">
      <t>ショクイン</t>
    </rPh>
    <rPh sb="10" eb="12">
      <t>メイボ</t>
    </rPh>
    <rPh sb="14" eb="16">
      <t>キサイ</t>
    </rPh>
    <rPh sb="17" eb="20">
      <t>ギジュツシャ</t>
    </rPh>
    <rPh sb="22" eb="24">
      <t>ツウバン</t>
    </rPh>
    <rPh sb="24" eb="25">
      <t>ジュン</t>
    </rPh>
    <rPh sb="26" eb="28">
      <t>キサイ</t>
    </rPh>
    <rPh sb="30" eb="31">
      <t>ツヅ</t>
    </rPh>
    <rPh sb="34" eb="36">
      <t>ヨウシキ</t>
    </rPh>
    <rPh sb="36" eb="37">
      <t>ダイ</t>
    </rPh>
    <rPh sb="38" eb="39">
      <t>ゴウ</t>
    </rPh>
    <rPh sb="43" eb="45">
      <t>タンイ</t>
    </rPh>
    <rPh sb="46" eb="48">
      <t>シュトク</t>
    </rPh>
    <rPh sb="50" eb="52">
      <t>ギジュツ</t>
    </rPh>
    <rPh sb="52" eb="53">
      <t>シャ</t>
    </rPh>
    <rPh sb="53" eb="55">
      <t>メイボ</t>
    </rPh>
    <rPh sb="57" eb="59">
      <t>ギジュツ</t>
    </rPh>
    <rPh sb="59" eb="60">
      <t>シャ</t>
    </rPh>
    <rPh sb="61" eb="63">
      <t>キサイ</t>
    </rPh>
    <phoneticPr fontId="1"/>
  </si>
  <si>
    <t>・ＣＰＤ単位取得証明書の写しを添付すること。</t>
    <rPh sb="4" eb="6">
      <t>タンイ</t>
    </rPh>
    <rPh sb="6" eb="8">
      <t>シュトク</t>
    </rPh>
    <rPh sb="8" eb="11">
      <t>ショウメイショ</t>
    </rPh>
    <rPh sb="12" eb="13">
      <t>ウツ</t>
    </rPh>
    <rPh sb="15" eb="17">
      <t>テンプ</t>
    </rPh>
    <phoneticPr fontId="1"/>
  </si>
  <si>
    <r>
      <t xml:space="preserve">ＣＰＤ単位
（換算後）
</t>
    </r>
    <r>
      <rPr>
        <sz val="8"/>
        <color theme="1"/>
        <rFont val="ＭＳ ゴシック"/>
        <family val="3"/>
        <charset val="128"/>
      </rPr>
      <t>【自動計算】</t>
    </r>
    <rPh sb="3" eb="5">
      <t>タンイ</t>
    </rPh>
    <rPh sb="7" eb="9">
      <t>カンザン</t>
    </rPh>
    <rPh sb="9" eb="10">
      <t>ゴ</t>
    </rPh>
    <rPh sb="13" eb="15">
      <t>ジドウ</t>
    </rPh>
    <rPh sb="15" eb="17">
      <t>ケイサン</t>
    </rPh>
    <phoneticPr fontId="1"/>
  </si>
  <si>
    <r>
      <t>・技術者一人当たりの</t>
    </r>
    <r>
      <rPr>
        <b/>
        <sz val="10"/>
        <color rgb="FFFF0000"/>
        <rFont val="ＭＳ ゴシック"/>
        <family val="3"/>
        <charset val="128"/>
      </rPr>
      <t>最大</t>
    </r>
    <r>
      <rPr>
        <sz val="10"/>
        <color theme="1"/>
        <rFont val="ＭＳ ゴシック"/>
        <family val="3"/>
        <charset val="128"/>
      </rPr>
      <t>取得数は「</t>
    </r>
    <r>
      <rPr>
        <b/>
        <sz val="10"/>
        <color rgb="FFFF0000"/>
        <rFont val="ＭＳ ゴシック"/>
        <family val="3"/>
        <charset val="128"/>
      </rPr>
      <t>30</t>
    </r>
    <r>
      <rPr>
        <sz val="10"/>
        <color theme="1"/>
        <rFont val="ＭＳ ゴシック"/>
        <family val="3"/>
        <charset val="128"/>
      </rPr>
      <t>」となっており、換算後の取得ＣＰＤの</t>
    </r>
    <r>
      <rPr>
        <b/>
        <sz val="10"/>
        <color rgb="FFFF0000"/>
        <rFont val="ＭＳ ゴシック"/>
        <family val="3"/>
        <charset val="128"/>
      </rPr>
      <t>小数点以下は切り捨て</t>
    </r>
    <r>
      <rPr>
        <sz val="10"/>
        <color theme="1"/>
        <rFont val="ＭＳ ゴシック"/>
        <family val="3"/>
        <charset val="128"/>
      </rPr>
      <t>。</t>
    </r>
    <rPh sb="1" eb="4">
      <t>ギジュツシャ</t>
    </rPh>
    <rPh sb="4" eb="7">
      <t>ヒトリア</t>
    </rPh>
    <rPh sb="10" eb="12">
      <t>サイダイ</t>
    </rPh>
    <rPh sb="12" eb="15">
      <t>シュトクスウ</t>
    </rPh>
    <phoneticPr fontId="1"/>
  </si>
  <si>
    <r>
      <t>・技術者一人につき</t>
    </r>
    <r>
      <rPr>
        <b/>
        <sz val="10"/>
        <color rgb="FFFF0000"/>
        <rFont val="ＭＳ ゴシック"/>
        <family val="3"/>
        <charset val="128"/>
      </rPr>
      <t>最大</t>
    </r>
    <r>
      <rPr>
        <sz val="10"/>
        <color theme="1"/>
        <rFont val="ＭＳ ゴシック"/>
        <family val="3"/>
        <charset val="128"/>
      </rPr>
      <t>取得ＣＰＤを認定する</t>
    </r>
    <r>
      <rPr>
        <b/>
        <sz val="10"/>
        <color rgb="FFFF0000"/>
        <rFont val="ＭＳ ゴシック"/>
        <family val="3"/>
        <charset val="128"/>
      </rPr>
      <t>１認定団体のみを記載</t>
    </r>
    <r>
      <rPr>
        <sz val="10"/>
        <color theme="1"/>
        <rFont val="ＭＳ ゴシック"/>
        <family val="3"/>
        <charset val="128"/>
      </rPr>
      <t>。</t>
    </r>
    <rPh sb="1" eb="4">
      <t>ギジュツシャ</t>
    </rPh>
    <rPh sb="9" eb="11">
      <t>サイダイ</t>
    </rPh>
    <rPh sb="11" eb="13">
      <t>シュトク</t>
    </rPh>
    <rPh sb="17" eb="19">
      <t>ニンテイ</t>
    </rPh>
    <rPh sb="22" eb="24">
      <t>ニンテイ</t>
    </rPh>
    <rPh sb="24" eb="26">
      <t>ダンタイ</t>
    </rPh>
    <rPh sb="29" eb="31">
      <t>キサイ</t>
    </rPh>
    <phoneticPr fontId="1"/>
  </si>
  <si>
    <t>※着色のセルのみ記載してください。</t>
    <rPh sb="1" eb="3">
      <t>チャクショク</t>
    </rPh>
    <rPh sb="8" eb="10">
      <t>キサイ</t>
    </rPh>
    <phoneticPr fontId="1"/>
  </si>
  <si>
    <t>技術　太郎</t>
    <rPh sb="0" eb="2">
      <t>ギジュツ</t>
    </rPh>
    <rPh sb="3" eb="5">
      <t>タロウ</t>
    </rPh>
    <phoneticPr fontId="1"/>
  </si>
  <si>
    <t>青森　次郎</t>
    <rPh sb="0" eb="2">
      <t>アオモリ</t>
    </rPh>
    <rPh sb="3" eb="5">
      <t>ジロウ</t>
    </rPh>
    <phoneticPr fontId="1"/>
  </si>
  <si>
    <t>建設　三郎</t>
    <rPh sb="0" eb="2">
      <t>ケンセツ</t>
    </rPh>
    <rPh sb="3" eb="5">
      <t>サブロウ</t>
    </rPh>
    <phoneticPr fontId="1"/>
  </si>
  <si>
    <t>土木　四郎</t>
    <rPh sb="0" eb="2">
      <t>ドボク</t>
    </rPh>
    <rPh sb="3" eb="5">
      <t>シロウ</t>
    </rPh>
    <phoneticPr fontId="1"/>
  </si>
  <si>
    <t>工事　五郎</t>
    <rPh sb="0" eb="2">
      <t>コウジ</t>
    </rPh>
    <rPh sb="3" eb="5">
      <t>ゴロウ</t>
    </rPh>
    <phoneticPr fontId="1"/>
  </si>
  <si>
    <t>東青　一平</t>
    <rPh sb="0" eb="1">
      <t>ヒガシ</t>
    </rPh>
    <rPh sb="1" eb="2">
      <t>アオ</t>
    </rPh>
    <rPh sb="3" eb="5">
      <t>イッペイ</t>
    </rPh>
    <phoneticPr fontId="1"/>
  </si>
  <si>
    <t>西北　四平</t>
    <rPh sb="0" eb="2">
      <t>セイホク</t>
    </rPh>
    <rPh sb="3" eb="4">
      <t>ヨン</t>
    </rPh>
    <rPh sb="4" eb="5">
      <t>ヘイ</t>
    </rPh>
    <phoneticPr fontId="1"/>
  </si>
  <si>
    <t>上北　五平</t>
    <rPh sb="0" eb="2">
      <t>カミキタ</t>
    </rPh>
    <rPh sb="3" eb="4">
      <t>ゴ</t>
    </rPh>
    <rPh sb="4" eb="5">
      <t>ヘイ</t>
    </rPh>
    <phoneticPr fontId="1"/>
  </si>
  <si>
    <t>（株）青森建設</t>
    <rPh sb="0" eb="3">
      <t>カブ</t>
    </rPh>
    <rPh sb="3" eb="5">
      <t>アオモリ</t>
    </rPh>
    <rPh sb="5" eb="7">
      <t>ケンセツ</t>
    </rPh>
    <phoneticPr fontId="1"/>
  </si>
  <si>
    <r>
      <t>・通番及び氏名の</t>
    </r>
    <r>
      <rPr>
        <b/>
        <sz val="10"/>
        <color rgb="FFFF0000"/>
        <rFont val="ＭＳ ゴシック"/>
        <family val="3"/>
        <charset val="128"/>
      </rPr>
      <t>順序は各名簿と一致</t>
    </r>
    <r>
      <rPr>
        <sz val="10"/>
        <color theme="1"/>
        <rFont val="ＭＳ ゴシック"/>
        <family val="3"/>
        <charset val="128"/>
      </rPr>
      <t>させ、ＣＰＤ取得の有無によらず</t>
    </r>
    <r>
      <rPr>
        <b/>
        <sz val="10"/>
        <color rgb="FFFF0000"/>
        <rFont val="ＭＳ ゴシック"/>
        <family val="3"/>
        <charset val="128"/>
      </rPr>
      <t>全員を記載</t>
    </r>
    <r>
      <rPr>
        <sz val="10"/>
        <color theme="1"/>
        <rFont val="ＭＳ ゴシック"/>
        <family val="3"/>
        <charset val="128"/>
      </rPr>
      <t>し、取得実績がない場合は「（取得なし）」を選択。</t>
    </r>
    <rPh sb="1" eb="3">
      <t>ツウバン</t>
    </rPh>
    <rPh sb="3" eb="4">
      <t>オヨ</t>
    </rPh>
    <rPh sb="5" eb="7">
      <t>シメイ</t>
    </rPh>
    <rPh sb="8" eb="10">
      <t>ジュンジョ</t>
    </rPh>
    <rPh sb="11" eb="12">
      <t>カク</t>
    </rPh>
    <rPh sb="12" eb="14">
      <t>メイボ</t>
    </rPh>
    <rPh sb="15" eb="17">
      <t>イッチ</t>
    </rPh>
    <rPh sb="23" eb="25">
      <t>シュトク</t>
    </rPh>
    <rPh sb="26" eb="28">
      <t>ウム</t>
    </rPh>
    <rPh sb="32" eb="34">
      <t>ゼンイン</t>
    </rPh>
    <rPh sb="35" eb="37">
      <t>キサイ</t>
    </rPh>
    <rPh sb="39" eb="41">
      <t>シュトク</t>
    </rPh>
    <rPh sb="41" eb="43">
      <t>ジッセキ</t>
    </rPh>
    <rPh sb="46" eb="48">
      <t>バアイ</t>
    </rPh>
    <rPh sb="51" eb="53">
      <t>シュトク</t>
    </rPh>
    <rPh sb="58" eb="60">
      <t>センタク</t>
    </rPh>
    <phoneticPr fontId="1"/>
  </si>
  <si>
    <t>（取得なし）</t>
    <rPh sb="1" eb="3">
      <t>シュトク</t>
    </rPh>
    <phoneticPr fontId="1"/>
  </si>
  <si>
    <r>
      <t xml:space="preserve">認定団体
</t>
    </r>
    <r>
      <rPr>
        <sz val="9"/>
        <color theme="1"/>
        <rFont val="ＭＳ ゴシック"/>
        <family val="3"/>
        <charset val="128"/>
      </rPr>
      <t>（プルダウンから選択してください）</t>
    </r>
    <rPh sb="0" eb="2">
      <t>ニンテイ</t>
    </rPh>
    <rPh sb="2" eb="4">
      <t>ダンタイ</t>
    </rPh>
    <rPh sb="13" eb="15">
      <t>センタク</t>
    </rPh>
    <phoneticPr fontId="1"/>
  </si>
  <si>
    <t>　　　</t>
  </si>
  <si>
    <t>　　　</t>
    <phoneticPr fontId="1"/>
  </si>
  <si>
    <t>全国上下水道コンサルタント協会</t>
    <rPh sb="0" eb="2">
      <t>ゼンコク</t>
    </rPh>
    <rPh sb="2" eb="4">
      <t>ジョウゲ</t>
    </rPh>
    <rPh sb="4" eb="6">
      <t>スイドウ</t>
    </rPh>
    <rPh sb="13" eb="15">
      <t>キョウカイ</t>
    </rPh>
    <phoneticPr fontId="1"/>
  </si>
  <si>
    <t>全国土木施工管理技士会連合会</t>
    <rPh sb="0" eb="2">
      <t>ゼンコク</t>
    </rPh>
    <rPh sb="2" eb="4">
      <t>ドボク</t>
    </rPh>
    <rPh sb="4" eb="6">
      <t>セコウ</t>
    </rPh>
    <rPh sb="6" eb="8">
      <t>カンリ</t>
    </rPh>
    <rPh sb="8" eb="10">
      <t>ギシ</t>
    </rPh>
    <rPh sb="10" eb="11">
      <t>カイ</t>
    </rPh>
    <rPh sb="11" eb="14">
      <t>レンゴウカイ</t>
    </rPh>
    <phoneticPr fontId="1"/>
  </si>
  <si>
    <t>全日本建設技術協会</t>
    <rPh sb="0" eb="3">
      <t>ゼンニッポン</t>
    </rPh>
    <rPh sb="3" eb="5">
      <t>ケンセツ</t>
    </rPh>
    <rPh sb="5" eb="7">
      <t>ギジュツ</t>
    </rPh>
    <rPh sb="7" eb="9">
      <t>キョウカイ</t>
    </rPh>
    <phoneticPr fontId="1"/>
  </si>
  <si>
    <t>日本建築家協会</t>
    <rPh sb="0" eb="2">
      <t>ニホン</t>
    </rPh>
    <rPh sb="2" eb="5">
      <t>ケンチクカ</t>
    </rPh>
    <rPh sb="5" eb="7">
      <t>キョウカイ</t>
    </rPh>
    <phoneticPr fontId="1"/>
  </si>
  <si>
    <t>日本設備設計事務所協会連合会</t>
    <rPh sb="0" eb="2">
      <t>ニホン</t>
    </rPh>
    <rPh sb="2" eb="4">
      <t>セツビ</t>
    </rPh>
    <rPh sb="4" eb="6">
      <t>セッケイ</t>
    </rPh>
    <rPh sb="6" eb="8">
      <t>ジム</t>
    </rPh>
    <rPh sb="8" eb="9">
      <t>ショ</t>
    </rPh>
    <rPh sb="9" eb="11">
      <t>キョウカイ</t>
    </rPh>
    <rPh sb="11" eb="14">
      <t>レンゴウカイ</t>
    </rPh>
    <phoneticPr fontId="1"/>
  </si>
  <si>
    <t>日本技術士会</t>
    <rPh sb="0" eb="2">
      <t>ニホン</t>
    </rPh>
    <rPh sb="2" eb="5">
      <t>ギジュツシ</t>
    </rPh>
    <rPh sb="5" eb="6">
      <t>カイ</t>
    </rPh>
    <phoneticPr fontId="1"/>
  </si>
  <si>
    <t>交通工学研究会</t>
    <rPh sb="0" eb="2">
      <t>コウツウ</t>
    </rPh>
    <rPh sb="2" eb="4">
      <t>コウガク</t>
    </rPh>
    <rPh sb="4" eb="7">
      <t>ケンキュウカイ</t>
    </rPh>
    <phoneticPr fontId="1"/>
  </si>
  <si>
    <t>ＣＰＤ単位　合計（単位）</t>
    <rPh sb="3" eb="5">
      <t>タンイ</t>
    </rPh>
    <rPh sb="6" eb="8">
      <t>ゴウケイ</t>
    </rPh>
    <rPh sb="9" eb="11">
      <t>タンイ</t>
    </rPh>
    <phoneticPr fontId="1"/>
  </si>
  <si>
    <t>「別紙三 その他の審査項目」項番４９</t>
    <rPh sb="1" eb="3">
      <t>ベッシ</t>
    </rPh>
    <rPh sb="3" eb="4">
      <t>サン</t>
    </rPh>
    <rPh sb="7" eb="8">
      <t>タ</t>
    </rPh>
    <rPh sb="9" eb="11">
      <t>シンサ</t>
    </rPh>
    <rPh sb="11" eb="13">
      <t>コウモク</t>
    </rPh>
    <rPh sb="14" eb="16">
      <t>コウバン</t>
    </rPh>
    <phoneticPr fontId="1"/>
  </si>
  <si>
    <r>
      <rPr>
        <b/>
        <sz val="16"/>
        <color theme="1"/>
        <rFont val="ＭＳ ゴシック"/>
        <family val="3"/>
        <charset val="128"/>
      </rPr>
      <t>ＣＰＤ単位取得数算定表</t>
    </r>
    <r>
      <rPr>
        <sz val="10"/>
        <color theme="1"/>
        <rFont val="ＭＳ ゴシック"/>
        <family val="3"/>
        <charset val="128"/>
      </rPr>
      <t>　（経営事項審査用）</t>
    </r>
    <rPh sb="3" eb="5">
      <t>タンイ</t>
    </rPh>
    <rPh sb="5" eb="8">
      <t>シュトクスウ</t>
    </rPh>
    <rPh sb="8" eb="11">
      <t>サンテイヒョウ</t>
    </rPh>
    <rPh sb="13" eb="19">
      <t>ケイエイジコウシンサ</t>
    </rPh>
    <rPh sb="19" eb="20">
      <t>ヨウ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</si>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</sst>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411]ge\.m\.d;@"/>
  </numFmts>
  <fonts count="1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"/>
      <name val="ＭＳ ゴシック"/>
      <family val="2"/>
      <charset val="128"/>
    </font>
    <font>
      <b/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7" xfId="0" applyFill="1" applyBorder="1">
      <alignment vertical="center"/>
    </xf>
    <xf numFmtId="176" fontId="0" fillId="2" borderId="1" xfId="0" applyNumberFormat="1" applyFill="1" applyBorder="1" applyProtection="1">
      <alignment vertical="center"/>
    </xf>
    <xf numFmtId="0" fontId="9" fillId="0" borderId="8" xfId="0" applyFont="1" applyBorder="1" applyAlignment="1">
      <alignment horizontal="center" vertical="center"/>
    </xf>
    <xf numFmtId="176" fontId="0" fillId="0" borderId="1" xfId="0" applyNumberFormat="1" applyFill="1" applyBorder="1" applyAlignment="1" applyProtection="1">
      <alignment horizontal="right" vertical="center"/>
    </xf>
    <xf numFmtId="0" fontId="3" fillId="0" borderId="0" xfId="0" applyFont="1">
      <alignment vertical="center"/>
    </xf>
    <xf numFmtId="0" fontId="0" fillId="2" borderId="9" xfId="0" applyFill="1" applyBorder="1">
      <alignment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176" fontId="0" fillId="2" borderId="10" xfId="0" applyNumberFormat="1" applyFill="1" applyBorder="1" applyProtection="1">
      <alignment vertical="center"/>
    </xf>
    <xf numFmtId="178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78" fontId="0" fillId="2" borderId="10" xfId="0" applyNumberForma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right" vertical="center"/>
    </xf>
    <xf numFmtId="176" fontId="14" fillId="0" borderId="14" xfId="0" applyNumberFormat="1" applyFont="1" applyFill="1" applyBorder="1" applyAlignment="1" applyProtection="1">
      <alignment horizontal="right" vertical="center"/>
    </xf>
    <xf numFmtId="0" fontId="0" fillId="2" borderId="7" xfId="0" applyFill="1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shrinkToFit="1"/>
    </xf>
    <xf numFmtId="177" fontId="0" fillId="2" borderId="2" xfId="0" applyNumberFormat="1" applyFill="1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177" fontId="0" fillId="2" borderId="2" xfId="0" applyNumberFormat="1" applyFill="1" applyBorder="1" applyAlignment="1" applyProtection="1">
      <alignment horizontal="center" vertical="center"/>
      <protection locked="0"/>
    </xf>
    <xf numFmtId="177" fontId="0" fillId="2" borderId="3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4D2FE"/>
      <color rgb="FFFF66FF"/>
      <color rgb="FFFF8181"/>
      <color rgb="FFFFBDBD"/>
      <color rgb="FFFFD1F8"/>
      <color rgb="FFFF8585"/>
      <color rgb="FFFFC9C9"/>
      <color rgb="FFFFB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0</xdr:row>
      <xdr:rowOff>104775</xdr:rowOff>
    </xdr:from>
    <xdr:to>
      <xdr:col>6</xdr:col>
      <xdr:colOff>514350</xdr:colOff>
      <xdr:row>1</xdr:row>
      <xdr:rowOff>66675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AFB6D1D-8E4B-4CD9-AEA3-63A67EDBE9A4}"/>
            </a:ext>
          </a:extLst>
        </xdr:cNvPr>
        <xdr:cNvSpPr/>
      </xdr:nvSpPr>
      <xdr:spPr>
        <a:xfrm>
          <a:off x="7210425" y="104775"/>
          <a:ext cx="1104900" cy="304800"/>
        </a:xfrm>
        <a:prstGeom prst="rect">
          <a:avLst/>
        </a:prstGeom>
        <a:noFill/>
        <a:ln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n>
                <a:solidFill>
                  <a:srgbClr val="FF0000"/>
                </a:solidFill>
              </a:ln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0AE7-4084-4DDF-8DF4-3B20BD8C4F23}">
  <sheetPr>
    <pageSetUpPr fitToPage="1"/>
  </sheetPr>
  <dimension ref="A1:G45"/>
  <sheetViews>
    <sheetView tabSelected="1" workbookViewId="0">
      <selection activeCell="E5" sqref="E5"/>
    </sheetView>
  </sheetViews>
  <sheetFormatPr defaultRowHeight="13.5" x14ac:dyDescent="0.15"/>
  <cols>
    <col min="1" max="1" width="11.875" customWidth="1"/>
    <col min="2" max="2" width="9.75" style="3" customWidth="1"/>
    <col min="3" max="3" width="20.25" customWidth="1"/>
    <col min="4" max="4" width="13.375" customWidth="1"/>
    <col min="5" max="5" width="36.5" customWidth="1"/>
    <col min="6" max="7" width="10.625" customWidth="1"/>
  </cols>
  <sheetData>
    <row r="1" spans="1:7" ht="27" customHeight="1" x14ac:dyDescent="0.15">
      <c r="A1" s="36" t="s">
        <v>62</v>
      </c>
      <c r="B1" s="36"/>
      <c r="C1" s="36"/>
      <c r="D1" s="36"/>
      <c r="E1" s="36"/>
      <c r="F1" s="36"/>
      <c r="G1" s="36"/>
    </row>
    <row r="2" spans="1:7" x14ac:dyDescent="0.15">
      <c r="A2" s="3"/>
      <c r="C2" s="3"/>
      <c r="D2" s="3"/>
      <c r="E2" s="3"/>
      <c r="F2" s="3"/>
      <c r="G2" s="23"/>
    </row>
    <row r="3" spans="1:7" ht="28.5" customHeight="1" x14ac:dyDescent="0.15">
      <c r="A3" s="13" t="s">
        <v>28</v>
      </c>
      <c r="B3" s="47"/>
      <c r="C3" s="47"/>
      <c r="D3" s="3"/>
      <c r="E3" s="34" t="s">
        <v>38</v>
      </c>
      <c r="F3" s="35"/>
      <c r="G3" s="35"/>
    </row>
    <row r="4" spans="1:7" ht="6.75" customHeight="1" x14ac:dyDescent="0.15">
      <c r="B4" s="7"/>
      <c r="C4" s="8"/>
      <c r="D4" s="8"/>
      <c r="E4" s="8"/>
      <c r="F4" s="8"/>
      <c r="G4" s="22"/>
    </row>
    <row r="5" spans="1:7" ht="21.75" customHeight="1" x14ac:dyDescent="0.15">
      <c r="A5" s="48" t="s">
        <v>22</v>
      </c>
      <c r="B5" s="49"/>
      <c r="C5" t="s">
        <v>27</v>
      </c>
    </row>
    <row r="6" spans="1:7" ht="15" customHeight="1" x14ac:dyDescent="0.15">
      <c r="A6" t="s">
        <v>26</v>
      </c>
    </row>
    <row r="7" spans="1:7" ht="15" customHeight="1" x14ac:dyDescent="0.15">
      <c r="A7" s="6" t="s">
        <v>36</v>
      </c>
    </row>
    <row r="8" spans="1:7" ht="15" customHeight="1" x14ac:dyDescent="0.15">
      <c r="A8" s="6" t="s">
        <v>48</v>
      </c>
    </row>
    <row r="9" spans="1:7" ht="15" customHeight="1" x14ac:dyDescent="0.15">
      <c r="A9" s="6" t="s">
        <v>37</v>
      </c>
    </row>
    <row r="10" spans="1:7" ht="15" customHeight="1" x14ac:dyDescent="0.15">
      <c r="A10" s="6" t="s">
        <v>34</v>
      </c>
      <c r="B10" s="4"/>
    </row>
    <row r="11" spans="1:7" ht="30.75" customHeight="1" x14ac:dyDescent="0.15">
      <c r="A11" s="37" t="s">
        <v>33</v>
      </c>
      <c r="B11" s="38"/>
      <c r="C11" s="38"/>
      <c r="D11" s="38"/>
      <c r="E11" s="38"/>
      <c r="F11" s="38"/>
      <c r="G11" s="38"/>
    </row>
    <row r="12" spans="1:7" ht="24" customHeight="1" x14ac:dyDescent="0.15">
      <c r="A12" s="43" t="s">
        <v>32</v>
      </c>
      <c r="B12" s="44" t="s">
        <v>21</v>
      </c>
      <c r="C12" s="46" t="s">
        <v>20</v>
      </c>
      <c r="D12" s="46" t="s">
        <v>23</v>
      </c>
      <c r="E12" s="39" t="s">
        <v>50</v>
      </c>
      <c r="F12" s="39" t="s">
        <v>25</v>
      </c>
      <c r="G12" s="28" t="s">
        <v>35</v>
      </c>
    </row>
    <row r="13" spans="1:7" ht="24" customHeight="1" x14ac:dyDescent="0.15">
      <c r="A13" s="43"/>
      <c r="B13" s="45"/>
      <c r="C13" s="46"/>
      <c r="D13" s="46"/>
      <c r="E13" s="39"/>
      <c r="F13" s="39"/>
      <c r="G13" s="29"/>
    </row>
    <row r="14" spans="1:7" ht="21.75" customHeight="1" x14ac:dyDescent="0.15">
      <c r="A14" s="26"/>
      <c r="B14" s="9"/>
      <c r="C14" s="5"/>
      <c r="D14" s="19"/>
      <c r="E14" s="27"/>
      <c r="F14" s="27"/>
      <c r="G14" s="14" t="str">
        <f>IFERROR(IF((ROUNDDOWN($F14/VLOOKUP($E14,認定団体ごと除数!$A$2:$B$33,2,FALSE)*30,0))&gt;30,30,(ROUNDDOWN($F14/VLOOKUP($E14,認定団体ごと除数!$A$2:$B$33,2,FALSE)*30,0))),"0 ")</f>
        <v xml:space="preserve">0 </v>
      </c>
    </row>
    <row r="15" spans="1:7" ht="21.75" customHeight="1" x14ac:dyDescent="0.15">
      <c r="A15" s="26"/>
      <c r="B15" s="9"/>
      <c r="C15" s="5"/>
      <c r="D15" s="19"/>
      <c r="E15" s="27"/>
      <c r="F15" s="27"/>
      <c r="G15" s="14" t="str">
        <f>IFERROR(IF((ROUNDDOWN($F15/VLOOKUP($E15,認定団体ごと除数!$A$2:$B$33,2,FALSE)*30,0))&gt;30,30,(ROUNDDOWN($F15/VLOOKUP($E15,認定団体ごと除数!$A$2:$B$33,2,FALSE)*30,0))),"0 ")</f>
        <v xml:space="preserve">0 </v>
      </c>
    </row>
    <row r="16" spans="1:7" ht="21.75" customHeight="1" x14ac:dyDescent="0.15">
      <c r="A16" s="26"/>
      <c r="B16" s="9"/>
      <c r="C16" s="5"/>
      <c r="D16" s="19"/>
      <c r="E16" s="27" t="s">
        <v>52</v>
      </c>
      <c r="F16" s="27" t="s">
        <v>63</v>
      </c>
      <c r="G16" s="14" t="str">
        <f>IFERROR(IF((ROUNDDOWN($F16/VLOOKUP($E16,認定団体ごと除数!$A$2:$B$33,2,FALSE)*30,0))&gt;30,30,(ROUNDDOWN($F16/VLOOKUP($E16,認定団体ごと除数!$A$2:$B$33,2,FALSE)*30,0))),"0 ")</f>
        <v xml:space="preserve">0 </v>
      </c>
    </row>
    <row r="17" spans="1:7" ht="21.75" customHeight="1" x14ac:dyDescent="0.15">
      <c r="A17" s="26"/>
      <c r="B17" s="9"/>
      <c r="C17" s="5"/>
      <c r="D17" s="19"/>
      <c r="E17" s="27" t="s">
        <v>52</v>
      </c>
      <c r="F17" s="27" t="s">
        <v>63</v>
      </c>
      <c r="G17" s="14" t="str">
        <f>IFERROR(IF((ROUNDDOWN($F17/VLOOKUP($E17,認定団体ごと除数!$A$2:$B$33,2,FALSE)*30,0))&gt;30,30,(ROUNDDOWN($F17/VLOOKUP($E17,認定団体ごと除数!$A$2:$B$33,2,FALSE)*30,0))),"0 ")</f>
        <v xml:space="preserve">0 </v>
      </c>
    </row>
    <row r="18" spans="1:7" ht="21.75" customHeight="1" x14ac:dyDescent="0.15">
      <c r="A18" s="26"/>
      <c r="B18" s="9"/>
      <c r="C18" s="5"/>
      <c r="D18" s="19"/>
      <c r="E18" s="27" t="s">
        <v>52</v>
      </c>
      <c r="F18" s="27" t="s">
        <v>63</v>
      </c>
      <c r="G18" s="14" t="str">
        <f>IFERROR(IF((ROUNDDOWN($F18/VLOOKUP($E18,認定団体ごと除数!$A$2:$B$33,2,FALSE)*30,0))&gt;30,30,(ROUNDDOWN($F18/VLOOKUP($E18,認定団体ごと除数!$A$2:$B$33,2,FALSE)*30,0))),"0 ")</f>
        <v xml:space="preserve">0 </v>
      </c>
    </row>
    <row r="19" spans="1:7" ht="21.75" customHeight="1" x14ac:dyDescent="0.15">
      <c r="A19" s="26"/>
      <c r="B19" s="9"/>
      <c r="C19" s="5"/>
      <c r="D19" s="19"/>
      <c r="E19" s="27" t="s">
        <v>52</v>
      </c>
      <c r="F19" s="27" t="s">
        <v>63</v>
      </c>
      <c r="G19" s="14" t="str">
        <f>IFERROR(IF((ROUNDDOWN($F19/VLOOKUP($E19,認定団体ごと除数!$A$2:$B$33,2,FALSE)*30,0))&gt;30,30,(ROUNDDOWN($F19/VLOOKUP($E19,認定団体ごと除数!$A$2:$B$33,2,FALSE)*30,0))),"0 ")</f>
        <v xml:space="preserve">0 </v>
      </c>
    </row>
    <row r="20" spans="1:7" ht="21.75" customHeight="1" x14ac:dyDescent="0.15">
      <c r="A20" s="26"/>
      <c r="B20" s="9"/>
      <c r="C20" s="5"/>
      <c r="D20" s="19"/>
      <c r="E20" s="27" t="s">
        <v>52</v>
      </c>
      <c r="F20" s="27" t="s">
        <v>63</v>
      </c>
      <c r="G20" s="14" t="str">
        <f>IFERROR(IF((ROUNDDOWN($F20/VLOOKUP($E20,認定団体ごと除数!$A$2:$B$33,2,FALSE)*30,0))&gt;30,30,(ROUNDDOWN($F20/VLOOKUP($E20,認定団体ごと除数!$A$2:$B$33,2,FALSE)*30,0))),"0 ")</f>
        <v xml:space="preserve">0 </v>
      </c>
    </row>
    <row r="21" spans="1:7" ht="21.75" customHeight="1" x14ac:dyDescent="0.15">
      <c r="A21" s="26"/>
      <c r="B21" s="9"/>
      <c r="C21" s="5"/>
      <c r="D21" s="19"/>
      <c r="E21" s="27" t="s">
        <v>52</v>
      </c>
      <c r="F21" s="27" t="s">
        <v>63</v>
      </c>
      <c r="G21" s="14" t="str">
        <f>IFERROR(IF((ROUNDDOWN($F21/VLOOKUP($E21,認定団体ごと除数!$A$2:$B$33,2,FALSE)*30,0))&gt;30,30,(ROUNDDOWN($F21/VLOOKUP($E21,認定団体ごと除数!$A$2:$B$33,2,FALSE)*30,0))),"0 ")</f>
        <v xml:space="preserve">0 </v>
      </c>
    </row>
    <row r="22" spans="1:7" ht="21.75" customHeight="1" x14ac:dyDescent="0.15">
      <c r="A22" s="26"/>
      <c r="B22" s="9"/>
      <c r="C22" s="5"/>
      <c r="D22" s="19"/>
      <c r="E22" s="27" t="s">
        <v>52</v>
      </c>
      <c r="F22" s="27" t="s">
        <v>63</v>
      </c>
      <c r="G22" s="14" t="str">
        <f>IFERROR(IF((ROUNDDOWN($F22/VLOOKUP($E22,認定団体ごと除数!$A$2:$B$33,2,FALSE)*30,0))&gt;30,30,(ROUNDDOWN($F22/VLOOKUP($E22,認定団体ごと除数!$A$2:$B$33,2,FALSE)*30,0))),"0 ")</f>
        <v xml:space="preserve">0 </v>
      </c>
    </row>
    <row r="23" spans="1:7" ht="21.75" customHeight="1" x14ac:dyDescent="0.15">
      <c r="A23" s="26"/>
      <c r="B23" s="9"/>
      <c r="C23" s="5"/>
      <c r="D23" s="19"/>
      <c r="E23" s="27" t="s">
        <v>52</v>
      </c>
      <c r="F23" s="27" t="s">
        <v>63</v>
      </c>
      <c r="G23" s="14" t="str">
        <f>IFERROR(IF((ROUNDDOWN($F23/VLOOKUP($E23,認定団体ごと除数!$A$2:$B$33,2,FALSE)*30,0))&gt;30,30,(ROUNDDOWN($F23/VLOOKUP($E23,認定団体ごと除数!$A$2:$B$33,2,FALSE)*30,0))),"0 ")</f>
        <v xml:space="preserve">0 </v>
      </c>
    </row>
    <row r="24" spans="1:7" ht="21.75" customHeight="1" x14ac:dyDescent="0.15">
      <c r="A24" s="26"/>
      <c r="B24" s="9"/>
      <c r="C24" s="5"/>
      <c r="D24" s="19"/>
      <c r="E24" s="27" t="s">
        <v>52</v>
      </c>
      <c r="F24" s="27" t="s">
        <v>63</v>
      </c>
      <c r="G24" s="14" t="str">
        <f>IFERROR(IF((ROUNDDOWN($F24/VLOOKUP($E24,認定団体ごと除数!$A$2:$B$33,2,FALSE)*30,0))&gt;30,30,(ROUNDDOWN($F24/VLOOKUP($E24,認定団体ごと除数!$A$2:$B$33,2,FALSE)*30,0))),"0 ")</f>
        <v xml:space="preserve">0 </v>
      </c>
    </row>
    <row r="25" spans="1:7" ht="21.75" customHeight="1" x14ac:dyDescent="0.15">
      <c r="A25" s="26"/>
      <c r="B25" s="9"/>
      <c r="C25" s="5"/>
      <c r="D25" s="19"/>
      <c r="E25" s="27" t="s">
        <v>52</v>
      </c>
      <c r="F25" s="27" t="s">
        <v>63</v>
      </c>
      <c r="G25" s="14" t="str">
        <f>IFERROR(IF((ROUNDDOWN($F25/VLOOKUP($E25,認定団体ごと除数!$A$2:$B$33,2,FALSE)*30,0))&gt;30,30,(ROUNDDOWN($F25/VLOOKUP($E25,認定団体ごと除数!$A$2:$B$33,2,FALSE)*30,0))),"0 ")</f>
        <v xml:space="preserve">0 </v>
      </c>
    </row>
    <row r="26" spans="1:7" ht="21.75" customHeight="1" x14ac:dyDescent="0.15">
      <c r="A26" s="26"/>
      <c r="B26" s="9"/>
      <c r="C26" s="5"/>
      <c r="D26" s="19"/>
      <c r="E26" s="27" t="s">
        <v>52</v>
      </c>
      <c r="F26" s="27" t="s">
        <v>63</v>
      </c>
      <c r="G26" s="14" t="str">
        <f>IFERROR(IF((ROUNDDOWN($F26/VLOOKUP($E26,認定団体ごと除数!$A$2:$B$33,2,FALSE)*30,0))&gt;30,30,(ROUNDDOWN($F26/VLOOKUP($E26,認定団体ごと除数!$A$2:$B$33,2,FALSE)*30,0))),"0 ")</f>
        <v xml:space="preserve">0 </v>
      </c>
    </row>
    <row r="27" spans="1:7" ht="21.75" customHeight="1" x14ac:dyDescent="0.15">
      <c r="A27" s="26"/>
      <c r="B27" s="9"/>
      <c r="C27" s="5"/>
      <c r="D27" s="19"/>
      <c r="E27" s="27" t="s">
        <v>52</v>
      </c>
      <c r="F27" s="27" t="s">
        <v>63</v>
      </c>
      <c r="G27" s="14" t="str">
        <f>IFERROR(IF((ROUNDDOWN($F27/VLOOKUP($E27,認定団体ごと除数!$A$2:$B$33,2,FALSE)*30,0))&gt;30,30,(ROUNDDOWN($F27/VLOOKUP($E27,認定団体ごと除数!$A$2:$B$33,2,FALSE)*30,0))),"0 ")</f>
        <v xml:space="preserve">0 </v>
      </c>
    </row>
    <row r="28" spans="1:7" ht="21.75" customHeight="1" x14ac:dyDescent="0.15">
      <c r="A28" s="26"/>
      <c r="B28" s="9"/>
      <c r="C28" s="5"/>
      <c r="D28" s="19"/>
      <c r="E28" s="27" t="s">
        <v>52</v>
      </c>
      <c r="F28" s="27" t="s">
        <v>63</v>
      </c>
      <c r="G28" s="14" t="str">
        <f>IFERROR(IF((ROUNDDOWN($F28/VLOOKUP($E28,認定団体ごと除数!$A$2:$B$33,2,FALSE)*30,0))&gt;30,30,(ROUNDDOWN($F28/VLOOKUP($E28,認定団体ごと除数!$A$2:$B$33,2,FALSE)*30,0))),"0 ")</f>
        <v xml:space="preserve">0 </v>
      </c>
    </row>
    <row r="29" spans="1:7" ht="21.75" customHeight="1" x14ac:dyDescent="0.15">
      <c r="A29" s="26"/>
      <c r="B29" s="9"/>
      <c r="C29" s="5"/>
      <c r="D29" s="19"/>
      <c r="E29" s="27" t="s">
        <v>52</v>
      </c>
      <c r="F29" s="27" t="s">
        <v>63</v>
      </c>
      <c r="G29" s="14" t="str">
        <f>IFERROR(IF((ROUNDDOWN($F29/VLOOKUP($E29,認定団体ごと除数!$A$2:$B$33,2,FALSE)*30,0))&gt;30,30,(ROUNDDOWN($F29/VLOOKUP($E29,認定団体ごと除数!$A$2:$B$33,2,FALSE)*30,0))),"0 ")</f>
        <v xml:space="preserve">0 </v>
      </c>
    </row>
    <row r="30" spans="1:7" ht="21.75" customHeight="1" x14ac:dyDescent="0.15">
      <c r="A30" s="26"/>
      <c r="B30" s="9"/>
      <c r="C30" s="5"/>
      <c r="D30" s="19"/>
      <c r="E30" s="27" t="s">
        <v>52</v>
      </c>
      <c r="F30" s="27" t="s">
        <v>63</v>
      </c>
      <c r="G30" s="14" t="str">
        <f>IFERROR(IF((ROUNDDOWN($F30/VLOOKUP($E30,認定団体ごと除数!$A$2:$B$33,2,FALSE)*30,0))&gt;30,30,(ROUNDDOWN($F30/VLOOKUP($E30,認定団体ごと除数!$A$2:$B$33,2,FALSE)*30,0))),"0 ")</f>
        <v xml:space="preserve">0 </v>
      </c>
    </row>
    <row r="31" spans="1:7" ht="21.75" customHeight="1" x14ac:dyDescent="0.15">
      <c r="A31" s="26"/>
      <c r="B31" s="9"/>
      <c r="C31" s="5"/>
      <c r="D31" s="19"/>
      <c r="E31" s="27" t="s">
        <v>52</v>
      </c>
      <c r="F31" s="27" t="s">
        <v>63</v>
      </c>
      <c r="G31" s="14" t="str">
        <f>IFERROR(IF((ROUNDDOWN($F31/VLOOKUP($E31,認定団体ごと除数!$A$2:$B$33,2,FALSE)*30,0))&gt;30,30,(ROUNDDOWN($F31/VLOOKUP($E31,認定団体ごと除数!$A$2:$B$33,2,FALSE)*30,0))),"0 ")</f>
        <v xml:space="preserve">0 </v>
      </c>
    </row>
    <row r="32" spans="1:7" ht="21.75" customHeight="1" x14ac:dyDescent="0.15">
      <c r="A32" s="26"/>
      <c r="B32" s="9"/>
      <c r="C32" s="5"/>
      <c r="D32" s="19"/>
      <c r="E32" s="27" t="s">
        <v>52</v>
      </c>
      <c r="F32" s="27" t="s">
        <v>63</v>
      </c>
      <c r="G32" s="14" t="str">
        <f>IFERROR(IF((ROUNDDOWN($F32/VLOOKUP($E32,認定団体ごと除数!$A$2:$B$33,2,FALSE)*30,0))&gt;30,30,(ROUNDDOWN($F32/VLOOKUP($E32,認定団体ごと除数!$A$2:$B$33,2,FALSE)*30,0))),"0 ")</f>
        <v xml:space="preserve">0 </v>
      </c>
    </row>
    <row r="33" spans="1:7" ht="21.75" customHeight="1" x14ac:dyDescent="0.15">
      <c r="A33" s="26"/>
      <c r="B33" s="9"/>
      <c r="C33" s="5"/>
      <c r="D33" s="19"/>
      <c r="E33" s="27" t="s">
        <v>52</v>
      </c>
      <c r="F33" s="27" t="s">
        <v>63</v>
      </c>
      <c r="G33" s="14" t="str">
        <f>IFERROR(IF((ROUNDDOWN($F33/VLOOKUP($E33,認定団体ごと除数!$A$2:$B$33,2,FALSE)*30,0))&gt;30,30,(ROUNDDOWN($F33/VLOOKUP($E33,認定団体ごと除数!$A$2:$B$33,2,FALSE)*30,0))),"0 ")</f>
        <v xml:space="preserve">0 </v>
      </c>
    </row>
    <row r="34" spans="1:7" ht="21.75" customHeight="1" x14ac:dyDescent="0.15">
      <c r="A34" s="26"/>
      <c r="B34" s="9"/>
      <c r="C34" s="5"/>
      <c r="D34" s="19"/>
      <c r="E34" s="27" t="s">
        <v>52</v>
      </c>
      <c r="F34" s="27" t="s">
        <v>63</v>
      </c>
      <c r="G34" s="14" t="str">
        <f>IFERROR(IF((ROUNDDOWN($F34/VLOOKUP($E34,認定団体ごと除数!$A$2:$B$33,2,FALSE)*30,0))&gt;30,30,(ROUNDDOWN($F34/VLOOKUP($E34,認定団体ごと除数!$A$2:$B$33,2,FALSE)*30,0))),"0 ")</f>
        <v xml:space="preserve">0 </v>
      </c>
    </row>
    <row r="35" spans="1:7" ht="21.75" customHeight="1" x14ac:dyDescent="0.15">
      <c r="A35" s="26"/>
      <c r="B35" s="9"/>
      <c r="C35" s="5"/>
      <c r="D35" s="19"/>
      <c r="E35" s="27" t="s">
        <v>52</v>
      </c>
      <c r="F35" s="27" t="s">
        <v>63</v>
      </c>
      <c r="G35" s="14" t="str">
        <f>IFERROR(IF((ROUNDDOWN($F35/VLOOKUP($E35,認定団体ごと除数!$A$2:$B$33,2,FALSE)*30,0))&gt;30,30,(ROUNDDOWN($F35/VLOOKUP($E35,認定団体ごと除数!$A$2:$B$33,2,FALSE)*30,0))),"0 ")</f>
        <v xml:space="preserve">0 </v>
      </c>
    </row>
    <row r="36" spans="1:7" ht="21.75" customHeight="1" x14ac:dyDescent="0.15">
      <c r="A36" s="26"/>
      <c r="B36" s="9"/>
      <c r="C36" s="5"/>
      <c r="D36" s="19"/>
      <c r="E36" s="27" t="s">
        <v>52</v>
      </c>
      <c r="F36" s="27" t="s">
        <v>63</v>
      </c>
      <c r="G36" s="14" t="str">
        <f>IFERROR(IF((ROUNDDOWN($F36/VLOOKUP($E36,認定団体ごと除数!$A$2:$B$33,2,FALSE)*30,0))&gt;30,30,(ROUNDDOWN($F36/VLOOKUP($E36,認定団体ごと除数!$A$2:$B$33,2,FALSE)*30,0))),"0 ")</f>
        <v xml:space="preserve">0 </v>
      </c>
    </row>
    <row r="37" spans="1:7" ht="21.75" customHeight="1" x14ac:dyDescent="0.15">
      <c r="A37" s="26"/>
      <c r="B37" s="9"/>
      <c r="C37" s="5"/>
      <c r="D37" s="19"/>
      <c r="E37" s="27" t="s">
        <v>52</v>
      </c>
      <c r="F37" s="27" t="s">
        <v>63</v>
      </c>
      <c r="G37" s="14" t="str">
        <f>IFERROR(IF((ROUNDDOWN($F37/VLOOKUP($E37,認定団体ごと除数!$A$2:$B$33,2,FALSE)*30,0))&gt;30,30,(ROUNDDOWN($F37/VLOOKUP($E37,認定団体ごと除数!$A$2:$B$33,2,FALSE)*30,0))),"0 ")</f>
        <v xml:space="preserve">0 </v>
      </c>
    </row>
    <row r="38" spans="1:7" ht="21.75" customHeight="1" x14ac:dyDescent="0.15">
      <c r="A38" s="26"/>
      <c r="B38" s="9"/>
      <c r="C38" s="5"/>
      <c r="D38" s="19"/>
      <c r="E38" s="27" t="s">
        <v>52</v>
      </c>
      <c r="F38" s="27" t="s">
        <v>63</v>
      </c>
      <c r="G38" s="14" t="str">
        <f>IFERROR(IF((ROUNDDOWN($F38/VLOOKUP($E38,認定団体ごと除数!$A$2:$B$33,2,FALSE)*30,0))&gt;30,30,(ROUNDDOWN($F38/VLOOKUP($E38,認定団体ごと除数!$A$2:$B$33,2,FALSE)*30,0))),"0 ")</f>
        <v xml:space="preserve">0 </v>
      </c>
    </row>
    <row r="39" spans="1:7" ht="21.75" customHeight="1" x14ac:dyDescent="0.15">
      <c r="A39" s="26"/>
      <c r="B39" s="9"/>
      <c r="C39" s="5"/>
      <c r="D39" s="19"/>
      <c r="E39" s="27" t="s">
        <v>52</v>
      </c>
      <c r="F39" s="27" t="s">
        <v>63</v>
      </c>
      <c r="G39" s="14" t="str">
        <f>IFERROR(IF((ROUNDDOWN($F39/VLOOKUP($E39,認定団体ごと除数!$A$2:$B$33,2,FALSE)*30,0))&gt;30,30,(ROUNDDOWN($F39/VLOOKUP($E39,認定団体ごと除数!$A$2:$B$33,2,FALSE)*30,0))),"0 ")</f>
        <v xml:space="preserve">0 </v>
      </c>
    </row>
    <row r="40" spans="1:7" ht="21.75" customHeight="1" x14ac:dyDescent="0.15">
      <c r="A40" s="26"/>
      <c r="B40" s="9"/>
      <c r="C40" s="5"/>
      <c r="D40" s="19"/>
      <c r="E40" s="27" t="s">
        <v>52</v>
      </c>
      <c r="F40" s="27" t="s">
        <v>63</v>
      </c>
      <c r="G40" s="14" t="str">
        <f>IFERROR(IF((ROUNDDOWN($F40/VLOOKUP($E40,認定団体ごと除数!$A$2:$B$33,2,FALSE)*30,0))&gt;30,30,(ROUNDDOWN($F40/VLOOKUP($E40,認定団体ごと除数!$A$2:$B$33,2,FALSE)*30,0))),"0 ")</f>
        <v xml:space="preserve">0 </v>
      </c>
    </row>
    <row r="41" spans="1:7" ht="21.75" customHeight="1" x14ac:dyDescent="0.15">
      <c r="A41" s="26"/>
      <c r="B41" s="9"/>
      <c r="C41" s="5"/>
      <c r="D41" s="19"/>
      <c r="E41" s="27" t="s">
        <v>52</v>
      </c>
      <c r="F41" s="27" t="s">
        <v>63</v>
      </c>
      <c r="G41" s="14" t="str">
        <f>IFERROR(IF((ROUNDDOWN($F41/VLOOKUP($E41,認定団体ごと除数!$A$2:$B$33,2,FALSE)*30,0))&gt;30,30,(ROUNDDOWN($F41/VLOOKUP($E41,認定団体ごと除数!$A$2:$B$33,2,FALSE)*30,0))),"0 ")</f>
        <v xml:space="preserve">0 </v>
      </c>
    </row>
    <row r="42" spans="1:7" ht="21.75" customHeight="1" x14ac:dyDescent="0.15">
      <c r="A42" s="26"/>
      <c r="B42" s="9"/>
      <c r="C42" s="5"/>
      <c r="D42" s="19"/>
      <c r="E42" s="27" t="s">
        <v>52</v>
      </c>
      <c r="F42" s="27" t="s">
        <v>63</v>
      </c>
      <c r="G42" s="14" t="str">
        <f>IFERROR(IF((ROUNDDOWN($F42/VLOOKUP($E42,認定団体ごと除数!$A$2:$B$33,2,FALSE)*30,0))&gt;30,30,(ROUNDDOWN($F42/VLOOKUP($E42,認定団体ごと除数!$A$2:$B$33,2,FALSE)*30,0))),"0 ")</f>
        <v xml:space="preserve">0 </v>
      </c>
    </row>
    <row r="43" spans="1:7" ht="21.75" customHeight="1" thickBot="1" x14ac:dyDescent="0.2">
      <c r="A43" s="26"/>
      <c r="B43" s="9"/>
      <c r="C43" s="5"/>
      <c r="D43" s="19"/>
      <c r="E43" s="27" t="s">
        <v>52</v>
      </c>
      <c r="F43" s="27" t="s">
        <v>63</v>
      </c>
      <c r="G43" s="14" t="str">
        <f>IFERROR(IF((ROUNDDOWN($F43/VLOOKUP($E43,認定団体ごと除数!$A$2:$B$33,2,FALSE)*30,0))&gt;30,30,(ROUNDDOWN($F43/VLOOKUP($E43,認定団体ごと除数!$A$2:$B$33,2,FALSE)*30,0))),"0 ")</f>
        <v xml:space="preserve">0 </v>
      </c>
    </row>
    <row r="44" spans="1:7" ht="24" customHeight="1" thickBot="1" x14ac:dyDescent="0.2">
      <c r="A44" s="30" t="s">
        <v>60</v>
      </c>
      <c r="B44" s="31"/>
      <c r="C44" s="31"/>
      <c r="D44" s="31"/>
      <c r="E44" s="32"/>
      <c r="F44" s="33"/>
      <c r="G44" s="25">
        <f>SUM(G14:G43)</f>
        <v>0</v>
      </c>
    </row>
    <row r="45" spans="1:7" x14ac:dyDescent="0.15">
      <c r="G45" s="24" t="s">
        <v>61</v>
      </c>
    </row>
  </sheetData>
  <sheetProtection sheet="1" objects="1" scenarios="1"/>
  <mergeCells count="13">
    <mergeCell ref="G12:G13"/>
    <mergeCell ref="A44:F44"/>
    <mergeCell ref="E3:G3"/>
    <mergeCell ref="A1:G1"/>
    <mergeCell ref="A11:G11"/>
    <mergeCell ref="E12:E13"/>
    <mergeCell ref="F12:F13"/>
    <mergeCell ref="B3:C3"/>
    <mergeCell ref="A5:B5"/>
    <mergeCell ref="A12:A13"/>
    <mergeCell ref="B12:B13"/>
    <mergeCell ref="C12:C13"/>
    <mergeCell ref="D12:D13"/>
  </mergeCells>
  <phoneticPr fontId="1"/>
  <printOptions horizontalCentered="1"/>
  <pageMargins left="0.59055118110236227" right="0.39370078740157483" top="0.78740157480314965" bottom="0.59055118110236227" header="0.31496062992125984" footer="0.31496062992125984"/>
  <pageSetup paperSize="9" scale="8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3B28E6-BDD0-4B86-8DD8-1852A8FF18B6}">
          <x14:formula1>
            <xm:f>認定団体ごと除数!$D$2:$D$3</xm:f>
          </x14:formula1>
          <xm:sqref>A14:A43</xm:sqref>
        </x14:dataValidation>
        <x14:dataValidation type="list" showInputMessage="1" showErrorMessage="1" xr:uid="{5A5455AE-2A23-4050-99DC-04713E7FE865}">
          <x14:formula1>
            <xm:f>認定団体ごと除数!$A$2:$A$32</xm:f>
          </x14:formula1>
          <xm:sqref>E14:E43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C1D4-5E16-429F-A1EB-B9C304180983}">
  <sheetPr>
    <pageSetUpPr fitToPage="1"/>
  </sheetPr>
  <dimension ref="A1:G55"/>
  <sheetViews>
    <sheetView workbookViewId="0">
      <selection activeCell="J19" sqref="J19"/>
    </sheetView>
  </sheetViews>
  <sheetFormatPr defaultRowHeight="13.5" x14ac:dyDescent="0.15"/>
  <cols>
    <col min="1" max="1" width="11.875" customWidth="1"/>
    <col min="2" max="2" width="9.75" style="23" customWidth="1"/>
    <col min="3" max="3" width="20.25" customWidth="1"/>
    <col min="4" max="4" width="13.375" customWidth="1"/>
    <col min="5" max="5" width="36.5" customWidth="1"/>
    <col min="6" max="7" width="10.625" customWidth="1"/>
  </cols>
  <sheetData>
    <row r="1" spans="1:7" ht="27" customHeight="1" x14ac:dyDescent="0.15">
      <c r="A1" s="36" t="s">
        <v>62</v>
      </c>
      <c r="B1" s="36"/>
      <c r="C1" s="36"/>
      <c r="D1" s="36"/>
      <c r="E1" s="36"/>
      <c r="F1" s="36"/>
      <c r="G1" s="36"/>
    </row>
    <row r="2" spans="1:7" x14ac:dyDescent="0.15">
      <c r="A2" s="23"/>
      <c r="C2" s="23"/>
      <c r="D2" s="23"/>
      <c r="E2" s="23"/>
      <c r="F2" s="23"/>
      <c r="G2" s="23"/>
    </row>
    <row r="3" spans="1:7" ht="28.5" customHeight="1" x14ac:dyDescent="0.15">
      <c r="A3" s="13" t="s">
        <v>28</v>
      </c>
      <c r="B3" s="40" t="s">
        <v>47</v>
      </c>
      <c r="C3" s="40"/>
      <c r="D3" s="23"/>
      <c r="E3" s="34" t="s">
        <v>38</v>
      </c>
      <c r="F3" s="35"/>
      <c r="G3" s="35"/>
    </row>
    <row r="4" spans="1:7" ht="6.75" customHeight="1" x14ac:dyDescent="0.15">
      <c r="B4" s="7"/>
      <c r="C4" s="22"/>
      <c r="D4" s="22"/>
      <c r="E4" s="22"/>
      <c r="F4" s="22"/>
      <c r="G4" s="22"/>
    </row>
    <row r="5" spans="1:7" ht="21.75" customHeight="1" x14ac:dyDescent="0.15">
      <c r="A5" s="41">
        <v>44926</v>
      </c>
      <c r="B5" s="42"/>
      <c r="C5" t="s">
        <v>27</v>
      </c>
    </row>
    <row r="6" spans="1:7" ht="15" customHeight="1" x14ac:dyDescent="0.15">
      <c r="A6" t="s">
        <v>26</v>
      </c>
    </row>
    <row r="7" spans="1:7" ht="15" customHeight="1" x14ac:dyDescent="0.15">
      <c r="A7" s="6" t="s">
        <v>36</v>
      </c>
    </row>
    <row r="8" spans="1:7" ht="15" customHeight="1" x14ac:dyDescent="0.15">
      <c r="A8" s="6" t="s">
        <v>48</v>
      </c>
    </row>
    <row r="9" spans="1:7" ht="15" customHeight="1" x14ac:dyDescent="0.15">
      <c r="A9" s="6" t="s">
        <v>37</v>
      </c>
    </row>
    <row r="10" spans="1:7" ht="15" customHeight="1" x14ac:dyDescent="0.15">
      <c r="A10" s="6" t="s">
        <v>34</v>
      </c>
      <c r="B10" s="4"/>
    </row>
    <row r="11" spans="1:7" ht="30.75" customHeight="1" x14ac:dyDescent="0.15">
      <c r="A11" s="37" t="s">
        <v>33</v>
      </c>
      <c r="B11" s="38"/>
      <c r="C11" s="38"/>
      <c r="D11" s="38"/>
      <c r="E11" s="38"/>
      <c r="F11" s="38"/>
      <c r="G11" s="38"/>
    </row>
    <row r="12" spans="1:7" ht="24" customHeight="1" x14ac:dyDescent="0.15">
      <c r="A12" s="43" t="s">
        <v>32</v>
      </c>
      <c r="B12" s="44" t="s">
        <v>21</v>
      </c>
      <c r="C12" s="46" t="s">
        <v>20</v>
      </c>
      <c r="D12" s="46" t="s">
        <v>23</v>
      </c>
      <c r="E12" s="39" t="s">
        <v>50</v>
      </c>
      <c r="F12" s="39" t="s">
        <v>25</v>
      </c>
      <c r="G12" s="28" t="s">
        <v>35</v>
      </c>
    </row>
    <row r="13" spans="1:7" ht="24" customHeight="1" x14ac:dyDescent="0.15">
      <c r="A13" s="43"/>
      <c r="B13" s="45"/>
      <c r="C13" s="46"/>
      <c r="D13" s="46"/>
      <c r="E13" s="39"/>
      <c r="F13" s="39"/>
      <c r="G13" s="29"/>
    </row>
    <row r="14" spans="1:7" ht="18" customHeight="1" x14ac:dyDescent="0.15">
      <c r="A14" s="11" t="s">
        <v>30</v>
      </c>
      <c r="B14" s="9">
        <v>1</v>
      </c>
      <c r="C14" s="5" t="s">
        <v>39</v>
      </c>
      <c r="D14" s="19">
        <v>34182</v>
      </c>
      <c r="E14" s="12" t="s">
        <v>6</v>
      </c>
      <c r="F14" s="12">
        <v>62</v>
      </c>
      <c r="G14" s="14">
        <f>IFERROR(IF((ROUNDDOWN($F14/VLOOKUP($E14,認定団体ごと除数!$A$2:$B$33,2,FALSE)*30,0))&gt;30,30,(ROUNDDOWN($F14/VLOOKUP($E14,認定団体ごと除数!$A$2:$B$33,2,FALSE)*30,0))),"0 ")</f>
        <v>30</v>
      </c>
    </row>
    <row r="15" spans="1:7" ht="18" customHeight="1" x14ac:dyDescent="0.15">
      <c r="A15" s="11" t="s">
        <v>30</v>
      </c>
      <c r="B15" s="10">
        <v>2</v>
      </c>
      <c r="C15" s="5" t="s">
        <v>40</v>
      </c>
      <c r="D15" s="19">
        <v>32144</v>
      </c>
      <c r="E15" s="12" t="s">
        <v>49</v>
      </c>
      <c r="F15" s="12"/>
      <c r="G15" s="14" t="str">
        <f>IFERROR(IF((ROUNDDOWN($F15/VLOOKUP($E15,認定団体ごと除数!$A$2:$B$33,2,FALSE)*30,0))&gt;30,30,(ROUNDDOWN($F15/VLOOKUP($E15,認定団体ごと除数!$A$2:$B$33,2,FALSE)*30,0))),"0 ")</f>
        <v xml:space="preserve">0 </v>
      </c>
    </row>
    <row r="16" spans="1:7" ht="18" customHeight="1" x14ac:dyDescent="0.15">
      <c r="A16" s="11" t="s">
        <v>30</v>
      </c>
      <c r="B16" s="10">
        <v>3</v>
      </c>
      <c r="C16" s="5" t="s">
        <v>41</v>
      </c>
      <c r="D16" s="19">
        <v>32143</v>
      </c>
      <c r="E16" s="12" t="s">
        <v>7</v>
      </c>
      <c r="F16" s="12">
        <v>9</v>
      </c>
      <c r="G16" s="14">
        <f>IFERROR(IF((ROUNDDOWN($F16/VLOOKUP($E16,認定団体ごと除数!$A$2:$B$33,2,FALSE)*30,0))&gt;30,30,(ROUNDDOWN($F16/VLOOKUP($E16,認定団体ごと除数!$A$2:$B$33,2,FALSE)*30,0))),"0 ")</f>
        <v>5</v>
      </c>
    </row>
    <row r="17" spans="1:7" ht="18" customHeight="1" x14ac:dyDescent="0.15">
      <c r="A17" s="11" t="s">
        <v>30</v>
      </c>
      <c r="B17" s="10">
        <v>4</v>
      </c>
      <c r="C17" s="5" t="s">
        <v>42</v>
      </c>
      <c r="D17" s="19">
        <v>27668</v>
      </c>
      <c r="E17" s="12" t="s">
        <v>11</v>
      </c>
      <c r="F17" s="12">
        <v>25</v>
      </c>
      <c r="G17" s="14">
        <f>IFERROR(IF((ROUNDDOWN($F17/VLOOKUP($E17,認定団体ごと除数!$A$2:$B$33,2,FALSE)*30,0))&gt;30,30,(ROUNDDOWN($F17/VLOOKUP($E17,認定団体ごと除数!$A$2:$B$33,2,FALSE)*30,0))),"0 ")</f>
        <v>15</v>
      </c>
    </row>
    <row r="18" spans="1:7" ht="18" customHeight="1" x14ac:dyDescent="0.15">
      <c r="A18" s="11" t="s">
        <v>30</v>
      </c>
      <c r="B18" s="10">
        <v>5</v>
      </c>
      <c r="C18" s="5" t="s">
        <v>43</v>
      </c>
      <c r="D18" s="19">
        <v>26604</v>
      </c>
      <c r="E18" s="12" t="s">
        <v>49</v>
      </c>
      <c r="F18" s="12"/>
      <c r="G18" s="14" t="str">
        <f>IFERROR(IF((ROUNDDOWN($F18/VLOOKUP($E18,認定団体ごと除数!$A$2:$B$33,2,FALSE)*30,0))&gt;30,30,(ROUNDDOWN($F18/VLOOKUP($E18,認定団体ごと除数!$A$2:$B$33,2,FALSE)*30,0))),"0 ")</f>
        <v xml:space="preserve">0 </v>
      </c>
    </row>
    <row r="19" spans="1:7" ht="18" customHeight="1" x14ac:dyDescent="0.15">
      <c r="A19" s="11" t="s">
        <v>31</v>
      </c>
      <c r="B19" s="10">
        <v>1</v>
      </c>
      <c r="C19" s="5" t="s">
        <v>44</v>
      </c>
      <c r="D19" s="19">
        <v>34121</v>
      </c>
      <c r="E19" s="12" t="s">
        <v>58</v>
      </c>
      <c r="F19" s="12">
        <v>50</v>
      </c>
      <c r="G19" s="14">
        <f>IFERROR(IF((ROUNDDOWN($F19/VLOOKUP($E19,認定団体ごと除数!$A$2:$B$33,2,FALSE)*30,0))&gt;30,30,(ROUNDDOWN($F19/VLOOKUP($E19,認定団体ごと除数!$A$2:$B$33,2,FALSE)*30,0))),"0 ")</f>
        <v>30</v>
      </c>
    </row>
    <row r="20" spans="1:7" ht="18" customHeight="1" x14ac:dyDescent="0.15">
      <c r="A20" s="11" t="s">
        <v>31</v>
      </c>
      <c r="B20" s="10">
        <v>2</v>
      </c>
      <c r="C20" s="5" t="s">
        <v>45</v>
      </c>
      <c r="D20" s="19">
        <v>31904</v>
      </c>
      <c r="E20" s="12" t="s">
        <v>16</v>
      </c>
      <c r="F20" s="12">
        <v>12</v>
      </c>
      <c r="G20" s="14">
        <f>IFERROR(IF((ROUNDDOWN($F20/VLOOKUP($E20,認定団体ごと除数!$A$2:$B$33,2,FALSE)*30,0))&gt;30,30,(ROUNDDOWN($F20/VLOOKUP($E20,認定団体ごと除数!$A$2:$B$33,2,FALSE)*30,0))),"0 ")</f>
        <v>30</v>
      </c>
    </row>
    <row r="21" spans="1:7" ht="18" customHeight="1" x14ac:dyDescent="0.15">
      <c r="A21" s="11" t="s">
        <v>31</v>
      </c>
      <c r="B21" s="10">
        <v>3</v>
      </c>
      <c r="C21" s="5" t="s">
        <v>46</v>
      </c>
      <c r="D21" s="19">
        <v>31007</v>
      </c>
      <c r="E21" s="12" t="s">
        <v>1</v>
      </c>
      <c r="F21" s="12">
        <v>8</v>
      </c>
      <c r="G21" s="14">
        <f>IFERROR(IF((ROUNDDOWN($F21/VLOOKUP($E21,認定団体ごと除数!$A$2:$B$33,2,FALSE)*30,0))&gt;30,30,(ROUNDDOWN($F21/VLOOKUP($E21,認定団体ごと除数!$A$2:$B$33,2,FALSE)*30,0))),"0 ")</f>
        <v>20</v>
      </c>
    </row>
    <row r="22" spans="1:7" ht="18" customHeight="1" x14ac:dyDescent="0.15">
      <c r="A22" s="11"/>
      <c r="B22" s="10"/>
      <c r="C22" s="5"/>
      <c r="D22" s="19"/>
      <c r="E22" s="12" t="s">
        <v>51</v>
      </c>
      <c r="F22" s="12"/>
      <c r="G22" s="14" t="str">
        <f>IFERROR(IF((ROUNDDOWN($F22/VLOOKUP($E22,認定団体ごと除数!$A$2:$B$33,2,FALSE)*30,0))&gt;30,30,(ROUNDDOWN($F22/VLOOKUP($E22,認定団体ごと除数!$A$2:$B$33,2,FALSE)*30,0))),"0 ")</f>
        <v xml:space="preserve">0 </v>
      </c>
    </row>
    <row r="23" spans="1:7" ht="18" customHeight="1" x14ac:dyDescent="0.15">
      <c r="A23" s="11"/>
      <c r="B23" s="10"/>
      <c r="C23" s="5"/>
      <c r="D23" s="19"/>
      <c r="E23" s="12"/>
      <c r="F23" s="12"/>
      <c r="G23" s="14" t="str">
        <f>IFERROR(IF((ROUNDDOWN($F23/VLOOKUP($E23,認定団体ごと除数!$A$2:$B$33,2,FALSE)*30,0))&gt;30,30,(ROUNDDOWN($F23/VLOOKUP($E23,認定団体ごと除数!$A$2:$B$33,2,FALSE)*30,0))),"0 ")</f>
        <v xml:space="preserve">0 </v>
      </c>
    </row>
    <row r="24" spans="1:7" ht="18" customHeight="1" x14ac:dyDescent="0.15">
      <c r="A24" s="11"/>
      <c r="B24" s="10"/>
      <c r="C24" s="5"/>
      <c r="D24" s="19"/>
      <c r="E24" s="12"/>
      <c r="F24" s="12"/>
      <c r="G24" s="14" t="str">
        <f>IFERROR(IF((ROUNDDOWN($F24/VLOOKUP($E24,認定団体ごと除数!$A$2:$B$33,2,FALSE)*30,0))&gt;30,30,(ROUNDDOWN($F24/VLOOKUP($E24,認定団体ごと除数!$A$2:$B$33,2,FALSE)*30,0))),"0 ")</f>
        <v xml:space="preserve">0 </v>
      </c>
    </row>
    <row r="25" spans="1:7" ht="18" customHeight="1" x14ac:dyDescent="0.15">
      <c r="A25" s="11"/>
      <c r="B25" s="10"/>
      <c r="C25" s="5"/>
      <c r="D25" s="19"/>
      <c r="E25" s="12"/>
      <c r="F25" s="12"/>
      <c r="G25" s="14" t="str">
        <f>IFERROR(IF((ROUNDDOWN($F25/VLOOKUP($E25,認定団体ごと除数!$A$2:$B$33,2,FALSE)*30,0))&gt;30,30,(ROUNDDOWN($F25/VLOOKUP($E25,認定団体ごと除数!$A$2:$B$33,2,FALSE)*30,0))),"0 ")</f>
        <v xml:space="preserve">0 </v>
      </c>
    </row>
    <row r="26" spans="1:7" ht="18" customHeight="1" x14ac:dyDescent="0.15">
      <c r="A26" s="11"/>
      <c r="B26" s="10"/>
      <c r="C26" s="5"/>
      <c r="D26" s="19"/>
      <c r="E26" s="12"/>
      <c r="F26" s="12"/>
      <c r="G26" s="14" t="str">
        <f>IFERROR(IF((ROUNDDOWN($F26/VLOOKUP($E26,認定団体ごと除数!$A$2:$B$33,2,FALSE)*30,0))&gt;30,30,(ROUNDDOWN($F26/VLOOKUP($E26,認定団体ごと除数!$A$2:$B$33,2,FALSE)*30,0))),"0 ")</f>
        <v xml:space="preserve">0 </v>
      </c>
    </row>
    <row r="27" spans="1:7" ht="18" customHeight="1" x14ac:dyDescent="0.15">
      <c r="A27" s="11"/>
      <c r="B27" s="10"/>
      <c r="C27" s="5"/>
      <c r="D27" s="19"/>
      <c r="E27" s="12"/>
      <c r="F27" s="12"/>
      <c r="G27" s="14" t="str">
        <f>IFERROR(IF((ROUNDDOWN($F27/VLOOKUP($E27,認定団体ごと除数!$A$2:$B$33,2,FALSE)*30,0))&gt;30,30,(ROUNDDOWN($F27/VLOOKUP($E27,認定団体ごと除数!$A$2:$B$33,2,FALSE)*30,0))),"0 ")</f>
        <v xml:space="preserve">0 </v>
      </c>
    </row>
    <row r="28" spans="1:7" ht="18" customHeight="1" x14ac:dyDescent="0.15">
      <c r="A28" s="11"/>
      <c r="B28" s="10"/>
      <c r="C28" s="5"/>
      <c r="D28" s="19"/>
      <c r="E28" s="12"/>
      <c r="F28" s="12"/>
      <c r="G28" s="14" t="str">
        <f>IFERROR(IF((ROUNDDOWN($F28/VLOOKUP($E28,認定団体ごと除数!$A$2:$B$33,2,FALSE)*30,0))&gt;30,30,(ROUNDDOWN($F28/VLOOKUP($E28,認定団体ごと除数!$A$2:$B$33,2,FALSE)*30,0))),"0 ")</f>
        <v xml:space="preserve">0 </v>
      </c>
    </row>
    <row r="29" spans="1:7" ht="18" customHeight="1" x14ac:dyDescent="0.15">
      <c r="A29" s="11"/>
      <c r="B29" s="10"/>
      <c r="C29" s="5"/>
      <c r="D29" s="19"/>
      <c r="E29" s="12"/>
      <c r="F29" s="12"/>
      <c r="G29" s="14" t="str">
        <f>IFERROR(IF((ROUNDDOWN($F29/VLOOKUP($E29,認定団体ごと除数!$A$2:$B$33,2,FALSE)*30,0))&gt;30,30,(ROUNDDOWN($F29/VLOOKUP($E29,認定団体ごと除数!$A$2:$B$33,2,FALSE)*30,0))),"0 ")</f>
        <v xml:space="preserve">0 </v>
      </c>
    </row>
    <row r="30" spans="1:7" ht="18" customHeight="1" x14ac:dyDescent="0.15">
      <c r="A30" s="11"/>
      <c r="B30" s="10"/>
      <c r="C30" s="5"/>
      <c r="D30" s="19"/>
      <c r="E30" s="12"/>
      <c r="F30" s="12"/>
      <c r="G30" s="14" t="str">
        <f>IFERROR(IF((ROUNDDOWN($F30/VLOOKUP($E30,認定団体ごと除数!$A$2:$B$33,2,FALSE)*30,0))&gt;30,30,(ROUNDDOWN($F30/VLOOKUP($E30,認定団体ごと除数!$A$2:$B$33,2,FALSE)*30,0))),"0 ")</f>
        <v xml:space="preserve">0 </v>
      </c>
    </row>
    <row r="31" spans="1:7" ht="18" customHeight="1" x14ac:dyDescent="0.15">
      <c r="A31" s="11"/>
      <c r="B31" s="10"/>
      <c r="C31" s="5"/>
      <c r="D31" s="19"/>
      <c r="E31" s="12"/>
      <c r="F31" s="12"/>
      <c r="G31" s="14" t="str">
        <f>IFERROR(IF((ROUNDDOWN($F31/VLOOKUP($E31,認定団体ごと除数!$A$2:$B$33,2,FALSE)*30,0))&gt;30,30,(ROUNDDOWN($F31/VLOOKUP($E31,認定団体ごと除数!$A$2:$B$33,2,FALSE)*30,0))),"0 ")</f>
        <v xml:space="preserve">0 </v>
      </c>
    </row>
    <row r="32" spans="1:7" ht="18" customHeight="1" x14ac:dyDescent="0.15">
      <c r="A32" s="11"/>
      <c r="B32" s="10"/>
      <c r="C32" s="5"/>
      <c r="D32" s="19"/>
      <c r="E32" s="12"/>
      <c r="F32" s="12"/>
      <c r="G32" s="14" t="str">
        <f>IFERROR(IF((ROUNDDOWN($F32/VLOOKUP($E32,認定団体ごと除数!$A$2:$B$33,2,FALSE)*30,0))&gt;30,30,(ROUNDDOWN($F32/VLOOKUP($E32,認定団体ごと除数!$A$2:$B$33,2,FALSE)*30,0))),"0 ")</f>
        <v xml:space="preserve">0 </v>
      </c>
    </row>
    <row r="33" spans="1:7" ht="18" customHeight="1" x14ac:dyDescent="0.15">
      <c r="A33" s="11"/>
      <c r="B33" s="10"/>
      <c r="C33" s="5"/>
      <c r="D33" s="19"/>
      <c r="E33" s="12"/>
      <c r="F33" s="12"/>
      <c r="G33" s="14" t="str">
        <f>IFERROR(IF((ROUNDDOWN($F33/VLOOKUP($E33,認定団体ごと除数!$A$2:$B$33,2,FALSE)*30,0))&gt;30,30,(ROUNDDOWN($F33/VLOOKUP($E33,認定団体ごと除数!$A$2:$B$33,2,FALSE)*30,0))),"0 ")</f>
        <v xml:space="preserve">0 </v>
      </c>
    </row>
    <row r="34" spans="1:7" ht="18" customHeight="1" x14ac:dyDescent="0.15">
      <c r="A34" s="11"/>
      <c r="B34" s="10"/>
      <c r="C34" s="5"/>
      <c r="D34" s="19"/>
      <c r="E34" s="12"/>
      <c r="F34" s="12"/>
      <c r="G34" s="14" t="str">
        <f>IFERROR(IF((ROUNDDOWN($F34/VLOOKUP($E34,認定団体ごと除数!$A$2:$B$33,2,FALSE)*30,0))&gt;30,30,(ROUNDDOWN($F34/VLOOKUP($E34,認定団体ごと除数!$A$2:$B$33,2,FALSE)*30,0))),"0 ")</f>
        <v xml:space="preserve">0 </v>
      </c>
    </row>
    <row r="35" spans="1:7" ht="18" customHeight="1" x14ac:dyDescent="0.15">
      <c r="A35" s="11"/>
      <c r="B35" s="10"/>
      <c r="C35" s="5"/>
      <c r="D35" s="19"/>
      <c r="E35" s="12"/>
      <c r="F35" s="12"/>
      <c r="G35" s="14" t="str">
        <f>IFERROR(IF((ROUNDDOWN($F35/VLOOKUP($E35,認定団体ごと除数!$A$2:$B$33,2,FALSE)*30,0))&gt;30,30,(ROUNDDOWN($F35/VLOOKUP($E35,認定団体ごと除数!$A$2:$B$33,2,FALSE)*30,0))),"0 ")</f>
        <v xml:space="preserve">0 </v>
      </c>
    </row>
    <row r="36" spans="1:7" ht="18" customHeight="1" x14ac:dyDescent="0.15">
      <c r="A36" s="11"/>
      <c r="B36" s="10"/>
      <c r="C36" s="5"/>
      <c r="D36" s="19"/>
      <c r="E36" s="12"/>
      <c r="F36" s="12"/>
      <c r="G36" s="14" t="str">
        <f>IFERROR(IF((ROUNDDOWN($F36/VLOOKUP($E36,認定団体ごと除数!$A$2:$B$33,2,FALSE)*30,0))&gt;30,30,(ROUNDDOWN($F36/VLOOKUP($E36,認定団体ごと除数!$A$2:$B$33,2,FALSE)*30,0))),"0 ")</f>
        <v xml:space="preserve">0 </v>
      </c>
    </row>
    <row r="37" spans="1:7" ht="18" customHeight="1" x14ac:dyDescent="0.15">
      <c r="A37" s="11"/>
      <c r="B37" s="10"/>
      <c r="C37" s="5"/>
      <c r="D37" s="19"/>
      <c r="E37" s="12"/>
      <c r="F37" s="12"/>
      <c r="G37" s="14" t="str">
        <f>IFERROR(IF((ROUNDDOWN($F37/VLOOKUP($E37,認定団体ごと除数!$A$2:$B$33,2,FALSE)*30,0))&gt;30,30,(ROUNDDOWN($F37/VLOOKUP($E37,認定団体ごと除数!$A$2:$B$33,2,FALSE)*30,0))),"0 ")</f>
        <v xml:space="preserve">0 </v>
      </c>
    </row>
    <row r="38" spans="1:7" ht="18" customHeight="1" x14ac:dyDescent="0.15">
      <c r="A38" s="11"/>
      <c r="B38" s="10"/>
      <c r="C38" s="5"/>
      <c r="D38" s="19"/>
      <c r="E38" s="12"/>
      <c r="F38" s="12"/>
      <c r="G38" s="14" t="str">
        <f>IFERROR(IF((ROUNDDOWN($F38/VLOOKUP($E38,認定団体ごと除数!$A$2:$B$33,2,FALSE)*30,0))&gt;30,30,(ROUNDDOWN($F38/VLOOKUP($E38,認定団体ごと除数!$A$2:$B$33,2,FALSE)*30,0))),"0 ")</f>
        <v xml:space="preserve">0 </v>
      </c>
    </row>
    <row r="39" spans="1:7" ht="18" customHeight="1" x14ac:dyDescent="0.15">
      <c r="A39" s="11"/>
      <c r="B39" s="10"/>
      <c r="C39" s="5"/>
      <c r="D39" s="19"/>
      <c r="E39" s="12"/>
      <c r="F39" s="12"/>
      <c r="G39" s="14" t="str">
        <f>IFERROR(IF((ROUNDDOWN($F39/VLOOKUP($E39,認定団体ごと除数!$A$2:$B$33,2,FALSE)*30,0))&gt;30,30,(ROUNDDOWN($F39/VLOOKUP($E39,認定団体ごと除数!$A$2:$B$33,2,FALSE)*30,0))),"0 ")</f>
        <v xml:space="preserve">0 </v>
      </c>
    </row>
    <row r="40" spans="1:7" ht="18" customHeight="1" x14ac:dyDescent="0.15">
      <c r="A40" s="11"/>
      <c r="B40" s="10"/>
      <c r="C40" s="5"/>
      <c r="D40" s="19"/>
      <c r="E40" s="12"/>
      <c r="F40" s="12"/>
      <c r="G40" s="14" t="str">
        <f>IFERROR(IF((ROUNDDOWN($F40/VLOOKUP($E40,認定団体ごと除数!$A$2:$B$33,2,FALSE)*30,0))&gt;30,30,(ROUNDDOWN($F40/VLOOKUP($E40,認定団体ごと除数!$A$2:$B$33,2,FALSE)*30,0))),"0 ")</f>
        <v xml:space="preserve">0 </v>
      </c>
    </row>
    <row r="41" spans="1:7" ht="18" customHeight="1" x14ac:dyDescent="0.15">
      <c r="A41" s="11"/>
      <c r="B41" s="10"/>
      <c r="C41" s="5"/>
      <c r="D41" s="19"/>
      <c r="E41" s="12"/>
      <c r="F41" s="12"/>
      <c r="G41" s="14" t="str">
        <f>IFERROR(IF((ROUNDDOWN($F41/VLOOKUP($E41,認定団体ごと除数!$A$2:$B$33,2,FALSE)*30,0))&gt;30,30,(ROUNDDOWN($F41/VLOOKUP($E41,認定団体ごと除数!$A$2:$B$33,2,FALSE)*30,0))),"0 ")</f>
        <v xml:space="preserve">0 </v>
      </c>
    </row>
    <row r="42" spans="1:7" ht="18" customHeight="1" x14ac:dyDescent="0.15">
      <c r="A42" s="11"/>
      <c r="B42" s="10"/>
      <c r="C42" s="5"/>
      <c r="D42" s="19"/>
      <c r="E42" s="12"/>
      <c r="F42" s="12"/>
      <c r="G42" s="14" t="str">
        <f>IFERROR(IF((ROUNDDOWN($F42/VLOOKUP($E42,認定団体ごと除数!$A$2:$B$33,2,FALSE)*30,0))&gt;30,30,(ROUNDDOWN($F42/VLOOKUP($E42,認定団体ごと除数!$A$2:$B$33,2,FALSE)*30,0))),"0 ")</f>
        <v xml:space="preserve">0 </v>
      </c>
    </row>
    <row r="43" spans="1:7" ht="18" customHeight="1" x14ac:dyDescent="0.15">
      <c r="A43" s="11"/>
      <c r="B43" s="10"/>
      <c r="C43" s="5"/>
      <c r="D43" s="19"/>
      <c r="E43" s="12"/>
      <c r="F43" s="12"/>
      <c r="G43" s="14" t="str">
        <f>IFERROR(IF((ROUNDDOWN($F43/VLOOKUP($E43,認定団体ごと除数!$A$2:$B$33,2,FALSE)*30,0))&gt;30,30,(ROUNDDOWN($F43/VLOOKUP($E43,認定団体ごと除数!$A$2:$B$33,2,FALSE)*30,0))),"0 ")</f>
        <v xml:space="preserve">0 </v>
      </c>
    </row>
    <row r="44" spans="1:7" ht="18" customHeight="1" x14ac:dyDescent="0.15">
      <c r="A44" s="11"/>
      <c r="B44" s="10"/>
      <c r="C44" s="5"/>
      <c r="D44" s="19"/>
      <c r="E44" s="12"/>
      <c r="F44" s="12"/>
      <c r="G44" s="14" t="str">
        <f>IFERROR(IF((ROUNDDOWN($F44/VLOOKUP($E44,認定団体ごと除数!$A$2:$B$33,2,FALSE)*30,0))&gt;30,30,(ROUNDDOWN($F44/VLOOKUP($E44,認定団体ごと除数!$A$2:$B$33,2,FALSE)*30,0))),"0 ")</f>
        <v xml:space="preserve">0 </v>
      </c>
    </row>
    <row r="45" spans="1:7" ht="18" customHeight="1" x14ac:dyDescent="0.15">
      <c r="A45" s="11"/>
      <c r="B45" s="10"/>
      <c r="C45" s="5"/>
      <c r="D45" s="19"/>
      <c r="E45" s="12"/>
      <c r="F45" s="12"/>
      <c r="G45" s="14" t="str">
        <f>IFERROR(IF((ROUNDDOWN($F45/VLOOKUP($E45,認定団体ごと除数!$A$2:$B$33,2,FALSE)*30,0))&gt;30,30,(ROUNDDOWN($F45/VLOOKUP($E45,認定団体ごと除数!$A$2:$B$33,2,FALSE)*30,0))),"0 ")</f>
        <v xml:space="preserve">0 </v>
      </c>
    </row>
    <row r="46" spans="1:7" ht="18" customHeight="1" x14ac:dyDescent="0.15">
      <c r="A46" s="11"/>
      <c r="B46" s="10"/>
      <c r="C46" s="5"/>
      <c r="D46" s="19"/>
      <c r="E46" s="12"/>
      <c r="F46" s="12"/>
      <c r="G46" s="14" t="str">
        <f>IFERROR(IF((ROUNDDOWN($F46/VLOOKUP($E46,認定団体ごと除数!$A$2:$B$33,2,FALSE)*30,0))&gt;30,30,(ROUNDDOWN($F46/VLOOKUP($E46,認定団体ごと除数!$A$2:$B$33,2,FALSE)*30,0))),"0 ")</f>
        <v xml:space="preserve">0 </v>
      </c>
    </row>
    <row r="47" spans="1:7" ht="18" customHeight="1" x14ac:dyDescent="0.15">
      <c r="A47" s="11"/>
      <c r="B47" s="10"/>
      <c r="C47" s="5"/>
      <c r="D47" s="19"/>
      <c r="E47" s="12"/>
      <c r="F47" s="12"/>
      <c r="G47" s="14" t="str">
        <f>IFERROR(IF((ROUNDDOWN($F47/VLOOKUP($E47,認定団体ごと除数!$A$2:$B$33,2,FALSE)*30,0))&gt;30,30,(ROUNDDOWN($F47/VLOOKUP($E47,認定団体ごと除数!$A$2:$B$33,2,FALSE)*30,0))),"0 ")</f>
        <v xml:space="preserve">0 </v>
      </c>
    </row>
    <row r="48" spans="1:7" ht="18" customHeight="1" x14ac:dyDescent="0.15">
      <c r="A48" s="11"/>
      <c r="B48" s="10"/>
      <c r="C48" s="5"/>
      <c r="D48" s="19"/>
      <c r="E48" s="12"/>
      <c r="F48" s="12"/>
      <c r="G48" s="14" t="str">
        <f>IFERROR(IF((ROUNDDOWN($F48/VLOOKUP($E48,認定団体ごと除数!$A$2:$B$33,2,FALSE)*30,0))&gt;30,30,(ROUNDDOWN($F48/VLOOKUP($E48,認定団体ごと除数!$A$2:$B$33,2,FALSE)*30,0))),"0 ")</f>
        <v xml:space="preserve">0 </v>
      </c>
    </row>
    <row r="49" spans="1:7" ht="18" customHeight="1" x14ac:dyDescent="0.15">
      <c r="A49" s="11"/>
      <c r="B49" s="10"/>
      <c r="C49" s="5"/>
      <c r="D49" s="19"/>
      <c r="E49" s="12"/>
      <c r="F49" s="12"/>
      <c r="G49" s="14" t="str">
        <f>IFERROR(IF((ROUNDDOWN($F49/VLOOKUP($E49,認定団体ごと除数!$A$2:$B$33,2,FALSE)*30,0))&gt;30,30,(ROUNDDOWN($F49/VLOOKUP($E49,認定団体ごと除数!$A$2:$B$33,2,FALSE)*30,0))),"0 ")</f>
        <v xml:space="preserve">0 </v>
      </c>
    </row>
    <row r="50" spans="1:7" ht="18" customHeight="1" x14ac:dyDescent="0.15">
      <c r="A50" s="11"/>
      <c r="B50" s="10"/>
      <c r="C50" s="5"/>
      <c r="D50" s="19"/>
      <c r="E50" s="12"/>
      <c r="F50" s="12"/>
      <c r="G50" s="14" t="str">
        <f>IFERROR(IF((ROUNDDOWN($F50/VLOOKUP($E50,認定団体ごと除数!$A$2:$B$33,2,FALSE)*30,0))&gt;30,30,(ROUNDDOWN($F50/VLOOKUP($E50,認定団体ごと除数!$A$2:$B$33,2,FALSE)*30,0))),"0 ")</f>
        <v xml:space="preserve">0 </v>
      </c>
    </row>
    <row r="51" spans="1:7" ht="18" customHeight="1" x14ac:dyDescent="0.15">
      <c r="A51" s="11"/>
      <c r="B51" s="10"/>
      <c r="C51" s="5"/>
      <c r="D51" s="19"/>
      <c r="E51" s="12"/>
      <c r="F51" s="12"/>
      <c r="G51" s="14" t="str">
        <f>IFERROR(IF((ROUNDDOWN($F51/VLOOKUP($E51,認定団体ごと除数!$A$2:$B$33,2,FALSE)*30,0))&gt;30,30,(ROUNDDOWN($F51/VLOOKUP($E51,認定団体ごと除数!$A$2:$B$33,2,FALSE)*30,0))),"0 ")</f>
        <v xml:space="preserve">0 </v>
      </c>
    </row>
    <row r="52" spans="1:7" ht="18" customHeight="1" x14ac:dyDescent="0.15">
      <c r="A52" s="11"/>
      <c r="B52" s="10"/>
      <c r="C52" s="5"/>
      <c r="D52" s="19"/>
      <c r="E52" s="12"/>
      <c r="F52" s="12"/>
      <c r="G52" s="14" t="str">
        <f>IFERROR(IF((ROUNDDOWN($F52/VLOOKUP($E52,認定団体ごと除数!$A$2:$B$33,2,FALSE)*30,0))&gt;30,30,(ROUNDDOWN($F52/VLOOKUP($E52,認定団体ごと除数!$A$2:$B$33,2,FALSE)*30,0))),"0 ")</f>
        <v xml:space="preserve">0 </v>
      </c>
    </row>
    <row r="53" spans="1:7" ht="18" customHeight="1" thickBot="1" x14ac:dyDescent="0.2">
      <c r="A53" s="16"/>
      <c r="B53" s="17"/>
      <c r="C53" s="20"/>
      <c r="D53" s="21"/>
      <c r="E53" s="18"/>
      <c r="F53" s="18"/>
      <c r="G53" s="14" t="str">
        <f>IFERROR(IF((ROUNDDOWN($F53/VLOOKUP($E53,認定団体ごと除数!$A$2:$B$33,2,FALSE)*30,0))&gt;30,30,(ROUNDDOWN($F53/VLOOKUP($E53,認定団体ごと除数!$A$2:$B$33,2,FALSE)*30,0))),"0 ")</f>
        <v xml:space="preserve">0 </v>
      </c>
    </row>
    <row r="54" spans="1:7" ht="24" customHeight="1" thickBot="1" x14ac:dyDescent="0.2">
      <c r="A54" s="30" t="s">
        <v>60</v>
      </c>
      <c r="B54" s="31"/>
      <c r="C54" s="31"/>
      <c r="D54" s="31"/>
      <c r="E54" s="32"/>
      <c r="F54" s="33"/>
      <c r="G54" s="25">
        <f>SUM(G14:G53)</f>
        <v>130</v>
      </c>
    </row>
    <row r="55" spans="1:7" x14ac:dyDescent="0.15">
      <c r="G55" s="24" t="s">
        <v>61</v>
      </c>
    </row>
  </sheetData>
  <mergeCells count="13">
    <mergeCell ref="F12:F13"/>
    <mergeCell ref="G12:G13"/>
    <mergeCell ref="A54:F54"/>
    <mergeCell ref="A1:G1"/>
    <mergeCell ref="B3:C3"/>
    <mergeCell ref="E3:G3"/>
    <mergeCell ref="A5:B5"/>
    <mergeCell ref="A11:G11"/>
    <mergeCell ref="A12:A13"/>
    <mergeCell ref="B12:B13"/>
    <mergeCell ref="C12:C13"/>
    <mergeCell ref="D12:D13"/>
    <mergeCell ref="E12:E13"/>
  </mergeCells>
  <phoneticPr fontId="1"/>
  <printOptions horizontalCentered="1"/>
  <pageMargins left="0.59055118110236227" right="0.39370078740157483" top="0.78740157480314965" bottom="0.59055118110236227" header="0.31496062992125984" footer="0.31496062992125984"/>
  <pageSetup paperSize="9" scale="81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7DDD465C-EF12-49D3-8D91-B85B0C3F3458}">
          <x14:formula1>
            <xm:f>認定団体ごと除数!$A$2:$A$32</xm:f>
          </x14:formula1>
          <xm:sqref>E14:E53</xm:sqref>
        </x14:dataValidation>
        <x14:dataValidation type="list" allowBlank="1" showInputMessage="1" showErrorMessage="1" xr:uid="{25927C61-CF31-4D86-AB0B-424E6F1D2B31}">
          <x14:formula1>
            <xm:f>認定団体ごと除数!$D$2:$D$3</xm:f>
          </x14:formula1>
          <xm:sqref>A14:A53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861EE-D132-4382-8E3E-4D87FA8C30A3}">
  <dimension ref="A1:D30"/>
  <sheetViews>
    <sheetView zoomScaleNormal="100" workbookViewId="0">
      <selection activeCell="E19" sqref="E19"/>
    </sheetView>
  </sheetViews>
  <sheetFormatPr defaultRowHeight="13.5" x14ac:dyDescent="0.15"/>
  <cols>
    <col min="1" max="1" width="39" customWidth="1"/>
    <col min="4" max="4" width="11.625" bestFit="1" customWidth="1"/>
  </cols>
  <sheetData>
    <row r="1" spans="1:4" ht="30.75" customHeight="1" x14ac:dyDescent="0.15">
      <c r="A1" s="15" t="s">
        <v>24</v>
      </c>
      <c r="D1" s="15" t="s">
        <v>29</v>
      </c>
    </row>
    <row r="2" spans="1:4" x14ac:dyDescent="0.15">
      <c r="A2" s="1" t="s">
        <v>52</v>
      </c>
      <c r="B2" s="2"/>
      <c r="D2" s="1" t="s">
        <v>30</v>
      </c>
    </row>
    <row r="3" spans="1:4" x14ac:dyDescent="0.15">
      <c r="A3" s="1" t="s">
        <v>0</v>
      </c>
      <c r="B3" s="2">
        <v>50</v>
      </c>
      <c r="D3" s="1" t="s">
        <v>31</v>
      </c>
    </row>
    <row r="4" spans="1:4" x14ac:dyDescent="0.15">
      <c r="A4" s="1" t="s">
        <v>1</v>
      </c>
      <c r="B4" s="2">
        <v>12</v>
      </c>
    </row>
    <row r="5" spans="1:4" x14ac:dyDescent="0.15">
      <c r="A5" s="1" t="s">
        <v>2</v>
      </c>
      <c r="B5" s="2">
        <v>50</v>
      </c>
    </row>
    <row r="6" spans="1:4" x14ac:dyDescent="0.15">
      <c r="A6" s="1" t="s">
        <v>59</v>
      </c>
      <c r="B6" s="2">
        <v>50</v>
      </c>
    </row>
    <row r="7" spans="1:4" x14ac:dyDescent="0.15">
      <c r="A7" s="1" t="s">
        <v>3</v>
      </c>
      <c r="B7" s="2">
        <v>50</v>
      </c>
    </row>
    <row r="8" spans="1:4" x14ac:dyDescent="0.15">
      <c r="A8" s="1" t="s">
        <v>4</v>
      </c>
      <c r="B8" s="2">
        <v>20</v>
      </c>
    </row>
    <row r="9" spans="1:4" x14ac:dyDescent="0.15">
      <c r="A9" s="1" t="s">
        <v>53</v>
      </c>
      <c r="B9" s="2">
        <v>50</v>
      </c>
    </row>
    <row r="10" spans="1:4" x14ac:dyDescent="0.15">
      <c r="A10" s="1" t="s">
        <v>5</v>
      </c>
      <c r="B10" s="2">
        <v>20</v>
      </c>
    </row>
    <row r="11" spans="1:4" x14ac:dyDescent="0.15">
      <c r="A11" s="1" t="s">
        <v>54</v>
      </c>
      <c r="B11" s="2">
        <v>20</v>
      </c>
    </row>
    <row r="12" spans="1:4" x14ac:dyDescent="0.15">
      <c r="A12" s="1" t="s">
        <v>55</v>
      </c>
      <c r="B12" s="2">
        <v>25</v>
      </c>
    </row>
    <row r="13" spans="1:4" x14ac:dyDescent="0.15">
      <c r="A13" s="1" t="s">
        <v>14</v>
      </c>
      <c r="B13" s="2">
        <v>50</v>
      </c>
    </row>
    <row r="14" spans="1:4" x14ac:dyDescent="0.15">
      <c r="A14" s="1" t="s">
        <v>6</v>
      </c>
      <c r="B14" s="2">
        <v>50</v>
      </c>
    </row>
    <row r="15" spans="1:4" x14ac:dyDescent="0.15">
      <c r="A15" s="1" t="s">
        <v>7</v>
      </c>
      <c r="B15" s="2">
        <v>50</v>
      </c>
    </row>
    <row r="16" spans="1:4" x14ac:dyDescent="0.15">
      <c r="A16" s="1" t="s">
        <v>58</v>
      </c>
      <c r="B16" s="2">
        <v>50</v>
      </c>
    </row>
    <row r="17" spans="1:2" x14ac:dyDescent="0.15">
      <c r="A17" s="1" t="s">
        <v>8</v>
      </c>
      <c r="B17" s="2">
        <v>12</v>
      </c>
    </row>
    <row r="18" spans="1:2" x14ac:dyDescent="0.15">
      <c r="A18" s="1" t="s">
        <v>9</v>
      </c>
      <c r="B18" s="2">
        <v>50</v>
      </c>
    </row>
    <row r="19" spans="1:2" x14ac:dyDescent="0.15">
      <c r="A19" s="1" t="s">
        <v>10</v>
      </c>
      <c r="B19" s="2">
        <v>50</v>
      </c>
    </row>
    <row r="20" spans="1:2" x14ac:dyDescent="0.15">
      <c r="A20" s="1" t="s">
        <v>11</v>
      </c>
      <c r="B20" s="2">
        <v>50</v>
      </c>
    </row>
    <row r="21" spans="1:2" x14ac:dyDescent="0.15">
      <c r="A21" s="1" t="s">
        <v>12</v>
      </c>
      <c r="B21" s="2">
        <v>12</v>
      </c>
    </row>
    <row r="22" spans="1:2" x14ac:dyDescent="0.15">
      <c r="A22" s="1" t="s">
        <v>56</v>
      </c>
      <c r="B22" s="2">
        <v>12</v>
      </c>
    </row>
    <row r="23" spans="1:2" x14ac:dyDescent="0.15">
      <c r="A23" s="1" t="s">
        <v>13</v>
      </c>
      <c r="B23" s="2">
        <v>12</v>
      </c>
    </row>
    <row r="24" spans="1:2" x14ac:dyDescent="0.15">
      <c r="A24" s="1" t="s">
        <v>15</v>
      </c>
      <c r="B24" s="2">
        <v>12</v>
      </c>
    </row>
    <row r="25" spans="1:2" x14ac:dyDescent="0.15">
      <c r="A25" s="1" t="s">
        <v>16</v>
      </c>
      <c r="B25" s="2">
        <v>12</v>
      </c>
    </row>
    <row r="26" spans="1:2" x14ac:dyDescent="0.15">
      <c r="A26" s="1" t="s">
        <v>17</v>
      </c>
      <c r="B26" s="2">
        <v>12</v>
      </c>
    </row>
    <row r="27" spans="1:2" x14ac:dyDescent="0.15">
      <c r="A27" s="1" t="s">
        <v>57</v>
      </c>
      <c r="B27" s="2">
        <v>12</v>
      </c>
    </row>
    <row r="28" spans="1:2" x14ac:dyDescent="0.15">
      <c r="A28" s="1" t="s">
        <v>18</v>
      </c>
      <c r="B28" s="2">
        <v>12</v>
      </c>
    </row>
    <row r="29" spans="1:2" x14ac:dyDescent="0.15">
      <c r="A29" s="1" t="s">
        <v>19</v>
      </c>
      <c r="B29" s="2">
        <v>12</v>
      </c>
    </row>
    <row r="30" spans="1:2" x14ac:dyDescent="0.15">
      <c r="A30" s="1" t="s">
        <v>49</v>
      </c>
      <c r="B30" s="2"/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CPD算定</vt:lpstr>
      <vt:lpstr>記入例</vt:lpstr>
      <vt:lpstr>認定団体ごと除数</vt:lpstr>
      <vt:lpstr>CPD算定!Print_Area</vt:lpstr>
      <vt:lpstr>記入例!Print_Area</vt:lpstr>
      <vt:lpstr>工学会</vt:lpstr>
      <vt:lpstr>振興基金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201op</cp:lastModifiedBy>
  <dcterms:modified xsi:type="dcterms:W3CDTF">2024-04-23T00:37:46Z</dcterms:modified>
</cp:coreProperties>
</file>