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40" activeTab="0"/>
  </bookViews>
  <sheets>
    <sheet name="表紙" sheetId="1" r:id="rId1"/>
    <sheet name="様式１" sheetId="2" r:id="rId2"/>
    <sheet name="様式２" sheetId="3" r:id="rId3"/>
    <sheet name="様式３" sheetId="4" r:id="rId4"/>
    <sheet name="様式４" sheetId="5" r:id="rId5"/>
    <sheet name="様式５" sheetId="6" r:id="rId6"/>
    <sheet name="※転送" sheetId="7" state="hidden" r:id="rId7"/>
    <sheet name="労保適用除外" sheetId="8" r:id="rId8"/>
    <sheet name="社保適用除外" sheetId="9" r:id="rId9"/>
    <sheet name="別記様式（入力及び印刷は不要）" sheetId="10" r:id="rId10"/>
  </sheets>
  <externalReferences>
    <externalReference r:id="rId13"/>
  </externalReferences>
  <definedNames>
    <definedName name="_xlfn.IFERROR" hidden="1">#NAME?</definedName>
    <definedName name="_xlnm.Print_Area" localSheetId="8">'社保適用除外'!$A$1:$I$16</definedName>
    <definedName name="_xlnm.Print_Area" localSheetId="1">'様式１'!$A$1:$AX$48</definedName>
    <definedName name="_xlnm.Print_Area" localSheetId="2">'様式２'!$A$1:$AV$49</definedName>
    <definedName name="_xlnm.Print_Area" localSheetId="3">'様式３'!$A$1:$AR$20</definedName>
    <definedName name="_xlnm.Print_Area" localSheetId="4">'様式４'!$A$1:$CI$305</definedName>
    <definedName name="_xlnm.Print_Area" localSheetId="5">'様式５'!$B$1:$K$49</definedName>
    <definedName name="_xlnm.Print_Titles" localSheetId="4">'様式４'!$2:$4</definedName>
    <definedName name="_xlnm.Print_Titles" localSheetId="5">'様式５'!$1:$5</definedName>
  </definedNames>
  <calcPr fullCalcOnLoad="1"/>
</workbook>
</file>

<file path=xl/comments1.xml><?xml version="1.0" encoding="utf-8"?>
<comments xmlns="http://schemas.openxmlformats.org/spreadsheetml/2006/main">
  <authors>
    <author>201op</author>
  </authors>
  <commentList>
    <comment ref="F3" authorId="0">
      <text>
        <r>
          <rPr>
            <b/>
            <sz val="9"/>
            <rFont val="ＭＳ Ｐゴシック"/>
            <family val="3"/>
          </rPr>
          <t>様式１を入力すれば自動で表示されます。</t>
        </r>
      </text>
    </comment>
    <comment ref="F4" authorId="0">
      <text>
        <r>
          <rPr>
            <b/>
            <sz val="9"/>
            <rFont val="ＭＳ Ｐゴシック"/>
            <family val="3"/>
          </rPr>
          <t>様式１を入力すれば自動で表示されます。</t>
        </r>
      </text>
    </comment>
  </commentList>
</comments>
</file>

<file path=xl/sharedStrings.xml><?xml version="1.0" encoding="utf-8"?>
<sst xmlns="http://schemas.openxmlformats.org/spreadsheetml/2006/main" count="967" uniqueCount="541">
  <si>
    <t>契約金額
（千円）</t>
  </si>
  <si>
    <t>記載要領</t>
  </si>
  <si>
    <t>完成(予定)年月</t>
  </si>
  <si>
    <t>登録を受けている事業</t>
  </si>
  <si>
    <t>業務実績高</t>
  </si>
  <si>
    <t>建築関係建設コンサルタント</t>
  </si>
  <si>
    <t>補償関係コンサルタント</t>
  </si>
  <si>
    <t>業務区分</t>
  </si>
  <si>
    <t>（注）</t>
  </si>
  <si>
    <t>有資格者数</t>
  </si>
  <si>
    <t>所属営業所</t>
  </si>
  <si>
    <t>最終学歴、
専攻学科</t>
  </si>
  <si>
    <t>電話番号</t>
  </si>
  <si>
    <t>一級建築士</t>
  </si>
  <si>
    <t>二級建築士</t>
  </si>
  <si>
    <t>建築設備士</t>
  </si>
  <si>
    <t>一級土木施工管理技士</t>
  </si>
  <si>
    <t>二級土木施工管理技士</t>
  </si>
  <si>
    <t>測量士</t>
  </si>
  <si>
    <t>測量士補</t>
  </si>
  <si>
    <t>環境計量士</t>
  </si>
  <si>
    <t>不動産鑑定士</t>
  </si>
  <si>
    <t>不動産鑑定士補</t>
  </si>
  <si>
    <t>土地家屋調査士</t>
  </si>
  <si>
    <t>司法書士</t>
  </si>
  <si>
    <t>地質調査</t>
  </si>
  <si>
    <t>地質調査技士</t>
  </si>
  <si>
    <t>年</t>
  </si>
  <si>
    <t>登録番号</t>
  </si>
  <si>
    <t>測量業者</t>
  </si>
  <si>
    <t>建築士事務所</t>
  </si>
  <si>
    <t>建設コンサルタント</t>
  </si>
  <si>
    <t>補償コンサルタント</t>
  </si>
  <si>
    <t>地質調査業者</t>
  </si>
  <si>
    <t>土地家屋調査士</t>
  </si>
  <si>
    <t>計量証明業者</t>
  </si>
  <si>
    <t>測量</t>
  </si>
  <si>
    <t>合計</t>
  </si>
  <si>
    <t>登録</t>
  </si>
  <si>
    <t>希望</t>
  </si>
  <si>
    <t>商号又は名称</t>
  </si>
  <si>
    <t>所在地</t>
  </si>
  <si>
    <t>営業年数</t>
  </si>
  <si>
    <t>番号</t>
  </si>
  <si>
    <t>代表者氏名</t>
  </si>
  <si>
    <t>競争入札参加資格審査申請書（測量・建設コンサルタント等）</t>
  </si>
  <si>
    <t>所属</t>
  </si>
  <si>
    <t>不動産鑑定業者</t>
  </si>
  <si>
    <t>月</t>
  </si>
  <si>
    <t>日</t>
  </si>
  <si>
    <t>氏名</t>
  </si>
  <si>
    <t>着手年月</t>
  </si>
  <si>
    <t>業務履行場所
の都道府県名</t>
  </si>
  <si>
    <t>元請
・下請</t>
  </si>
  <si>
    <t>土地区画整理士</t>
  </si>
  <si>
    <t>　　　　補</t>
  </si>
  <si>
    <t>測　　　補</t>
  </si>
  <si>
    <t>測　　　補</t>
  </si>
  <si>
    <t>　　　地</t>
  </si>
  <si>
    <t>　　土</t>
  </si>
  <si>
    <t>　　土地</t>
  </si>
  <si>
    <t>　建</t>
  </si>
  <si>
    <t>　建　　補</t>
  </si>
  <si>
    <t>測量一般</t>
  </si>
  <si>
    <t>地図の調整</t>
  </si>
  <si>
    <t>航空測量</t>
  </si>
  <si>
    <t>建築一般</t>
  </si>
  <si>
    <t>意匠</t>
  </si>
  <si>
    <t>構造</t>
  </si>
  <si>
    <t>衛生</t>
  </si>
  <si>
    <t>電気</t>
  </si>
  <si>
    <t>建築積算</t>
  </si>
  <si>
    <t>調査</t>
  </si>
  <si>
    <t>港湾及び空港</t>
  </si>
  <si>
    <t>電力土木</t>
  </si>
  <si>
    <t>道路</t>
  </si>
  <si>
    <t>鉄道</t>
  </si>
  <si>
    <t>下水道</t>
  </si>
  <si>
    <t>農業土木</t>
  </si>
  <si>
    <t>森林土木</t>
  </si>
  <si>
    <t>水産土木</t>
  </si>
  <si>
    <t>廃棄物</t>
  </si>
  <si>
    <t>造園</t>
  </si>
  <si>
    <t>都市計画及び地方計画</t>
  </si>
  <si>
    <t>地質</t>
  </si>
  <si>
    <t>土質及び基礎</t>
  </si>
  <si>
    <t>トンネル</t>
  </si>
  <si>
    <t>建設環境</t>
  </si>
  <si>
    <t>機械</t>
  </si>
  <si>
    <t>電気電子</t>
  </si>
  <si>
    <t>環境調査</t>
  </si>
  <si>
    <t>土地調査</t>
  </si>
  <si>
    <t>土地評価</t>
  </si>
  <si>
    <t>物件</t>
  </si>
  <si>
    <t>機械工作物</t>
  </si>
  <si>
    <t>事業損失</t>
  </si>
  <si>
    <t>補償関連</t>
  </si>
  <si>
    <t>不動産鑑定</t>
  </si>
  <si>
    <t>登記手続等</t>
  </si>
  <si>
    <t>上水道及び工業用水道</t>
  </si>
  <si>
    <t>鋼構造及びコンクリート</t>
  </si>
  <si>
    <t>技術士</t>
  </si>
  <si>
    <t>記載要領</t>
  </si>
  <si>
    <t>業務対象の規模</t>
  </si>
  <si>
    <t>申請区分</t>
  </si>
  <si>
    <t>フリガナ</t>
  </si>
  <si>
    <t>申請者</t>
  </si>
  <si>
    <t>受任者</t>
  </si>
  <si>
    <t>（90:県内、91:県外）</t>
  </si>
  <si>
    <t>受任営業所名</t>
  </si>
  <si>
    <t>青森県</t>
  </si>
  <si>
    <t>資本金</t>
  </si>
  <si>
    <t>自己資本</t>
  </si>
  <si>
    <t>千円</t>
  </si>
  <si>
    <t>申請事務担当者</t>
  </si>
  <si>
    <t>連絡先</t>
  </si>
  <si>
    <t>建築関係</t>
  </si>
  <si>
    <t>補償関係</t>
  </si>
  <si>
    <t>土木関係建設コンサルタント</t>
  </si>
  <si>
    <t>その他</t>
  </si>
  <si>
    <t>－</t>
  </si>
  <si>
    <t>－</t>
  </si>
  <si>
    <t>希望業務・登録業務</t>
  </si>
  <si>
    <t>（1:有、空白:無）</t>
  </si>
  <si>
    <t>土木関係</t>
  </si>
  <si>
    <t>（千円）</t>
  </si>
  <si>
    <t>↓直前2年決算</t>
  </si>
  <si>
    <t>↓直前1年決算</t>
  </si>
  <si>
    <t>１級土木施工管理技士</t>
  </si>
  <si>
    <t>環境計量士</t>
  </si>
  <si>
    <t>土地区画整理士</t>
  </si>
  <si>
    <t>第１種電気主任技術者</t>
  </si>
  <si>
    <t>地質調査技士</t>
  </si>
  <si>
    <t>１級建築士</t>
  </si>
  <si>
    <t>２級建築士</t>
  </si>
  <si>
    <t>建築設備士</t>
  </si>
  <si>
    <t>施工計画、施工設備及び積算</t>
  </si>
  <si>
    <t>測量士</t>
  </si>
  <si>
    <t>測量士補</t>
  </si>
  <si>
    <t>土地家屋調査士</t>
  </si>
  <si>
    <t>公共用地取得実務経験者</t>
  </si>
  <si>
    <t>不動産鑑定士</t>
  </si>
  <si>
    <t>不動産鑑定士補</t>
  </si>
  <si>
    <t>司法書士</t>
  </si>
  <si>
    <t>技術士</t>
  </si>
  <si>
    <t>第一種電気主任技術者</t>
  </si>
  <si>
    <t>発注区分</t>
  </si>
  <si>
    <t>民間</t>
  </si>
  <si>
    <t>契約相手先</t>
  </si>
  <si>
    <t>契約件名</t>
  </si>
  <si>
    <t>3 「業務対象の規模」欄には、例えば測量における面積や精度等、設計における構造や延面積等を記入してください。</t>
  </si>
  <si>
    <t>様式４</t>
  </si>
  <si>
    <t>様式５</t>
  </si>
  <si>
    <t>都道府県名</t>
  </si>
  <si>
    <t>市区町村名</t>
  </si>
  <si>
    <t>01</t>
  </si>
  <si>
    <t>04</t>
  </si>
  <si>
    <t>07</t>
  </si>
  <si>
    <t>青森県知事　様</t>
  </si>
  <si>
    <t>02</t>
  </si>
  <si>
    <t>06</t>
  </si>
  <si>
    <t>（1:新規、2:更新その他）</t>
  </si>
  <si>
    <t>様式１（用紙Ａ４縦）</t>
  </si>
  <si>
    <t>を希望する方は、法律上の登録がなければ希望することはできません。</t>
  </si>
  <si>
    <t>1 「測量の測量一般、地図の調整及び航空測量」、「建築関係コンサルタントの建築一般」、「補償関係コンサルタントの不動産鑑定」</t>
  </si>
  <si>
    <t>有　資　格　者　数　調　書</t>
  </si>
  <si>
    <t>業　務　調　書</t>
  </si>
  <si>
    <t>建築関係建設コンサルタント業務</t>
  </si>
  <si>
    <t>土木関係建設コンサルタント業務</t>
  </si>
  <si>
    <t>地質調査業務</t>
  </si>
  <si>
    <t>補償関係コンサルタント業務</t>
  </si>
  <si>
    <t>他公共</t>
  </si>
  <si>
    <t>※登録番号</t>
  </si>
  <si>
    <t>様式２（用紙Ａ４縦）</t>
  </si>
  <si>
    <t>様式３（用紙Ａ４縦）</t>
  </si>
  <si>
    <t>業 務 実 績 一 覧 表</t>
  </si>
  <si>
    <t>土</t>
  </si>
  <si>
    <t>測</t>
  </si>
  <si>
    <t>建</t>
  </si>
  <si>
    <t>地</t>
  </si>
  <si>
    <t>補</t>
  </si>
  <si>
    <t>建築関係コンサルタント</t>
  </si>
  <si>
    <t>土木関係コンサルタント</t>
  </si>
  <si>
    <t>人</t>
  </si>
  <si>
    <t>1 希望する業種区分ごとに作成してください。（測量、建築関係、土木関係、地質調査、補償関係）</t>
  </si>
  <si>
    <r>
      <t>電気通信主任技術者</t>
    </r>
    <r>
      <rPr>
        <sz val="8"/>
        <rFont val="ＭＳ Ｐゴシック"/>
        <family val="3"/>
      </rPr>
      <t>(伝送、線路)</t>
    </r>
  </si>
  <si>
    <t>業種（大区分）</t>
  </si>
  <si>
    <t>業務（小区分）</t>
  </si>
  <si>
    <t>様式３、様式４</t>
  </si>
  <si>
    <t>様式１</t>
  </si>
  <si>
    <t>登録状況</t>
  </si>
  <si>
    <t>：</t>
  </si>
  <si>
    <t>↑業務実績の件数</t>
  </si>
  <si>
    <t>↑登録状況によるチェック</t>
  </si>
  <si>
    <t>登録状況による↑</t>
  </si>
  <si>
    <t>建物名・階</t>
  </si>
  <si>
    <t>↑様式４の有資格者数によるチェック</t>
  </si>
  <si>
    <t>電気設備積算</t>
  </si>
  <si>
    <t>機械設備積算</t>
  </si>
  <si>
    <t>（1:有、0:無）</t>
  </si>
  <si>
    <t>09</t>
  </si>
  <si>
    <t>10 郵便番号</t>
  </si>
  <si>
    <t>11</t>
  </si>
  <si>
    <t>13</t>
  </si>
  <si>
    <t>14</t>
  </si>
  <si>
    <t>15</t>
  </si>
  <si>
    <t>16 ＦＡＸ番号</t>
  </si>
  <si>
    <t>17</t>
  </si>
  <si>
    <t>18</t>
  </si>
  <si>
    <t>19</t>
  </si>
  <si>
    <t>20</t>
  </si>
  <si>
    <t>26</t>
  </si>
  <si>
    <t>03 県内・県外</t>
  </si>
  <si>
    <t>05 法人・個人</t>
  </si>
  <si>
    <t>青森県内で契約締結権限を有する本店、支店等の有無</t>
  </si>
  <si>
    <t>青森県内で契約締結権限を有しない連絡所等の有無</t>
  </si>
  <si>
    <t>青森県以外の東北地域 （岩手・宮城・秋田・山形・福島）に契約締結権限を有する本店、支店等の有無</t>
  </si>
  <si>
    <t>21</t>
  </si>
  <si>
    <t>22</t>
  </si>
  <si>
    <t>23 郵便番号</t>
  </si>
  <si>
    <t>24</t>
  </si>
  <si>
    <t>27</t>
  </si>
  <si>
    <t>28</t>
  </si>
  <si>
    <t>29 ＦＡＸ番号</t>
  </si>
  <si>
    <t>36</t>
  </si>
  <si>
    <r>
      <t>電気設備設計</t>
    </r>
    <r>
      <rPr>
        <b/>
        <sz val="10"/>
        <rFont val="ＭＳ Ｐゴシック"/>
        <family val="3"/>
      </rPr>
      <t>実務経験者</t>
    </r>
    <r>
      <rPr>
        <sz val="10"/>
        <rFont val="ＭＳ Ｐゴシック"/>
        <family val="3"/>
      </rPr>
      <t>Ａ</t>
    </r>
  </si>
  <si>
    <r>
      <t>電気設備設計</t>
    </r>
    <r>
      <rPr>
        <b/>
        <sz val="10"/>
        <rFont val="ＭＳ Ｐゴシック"/>
        <family val="3"/>
      </rPr>
      <t>実務経験者</t>
    </r>
    <r>
      <rPr>
        <sz val="10"/>
        <rFont val="ＭＳ Ｐゴシック"/>
        <family val="3"/>
      </rPr>
      <t>Ｂ</t>
    </r>
  </si>
  <si>
    <r>
      <t>左記</t>
    </r>
    <r>
      <rPr>
        <b/>
        <sz val="10"/>
        <rFont val="ＭＳ Ｐゴシック"/>
        <family val="3"/>
      </rPr>
      <t>実務経験者</t>
    </r>
    <r>
      <rPr>
        <sz val="10"/>
        <rFont val="ＭＳ Ｐゴシック"/>
        <family val="3"/>
      </rPr>
      <t>の場合の実務経験年月数</t>
    </r>
  </si>
  <si>
    <r>
      <t>機械設備設計</t>
    </r>
    <r>
      <rPr>
        <b/>
        <sz val="10"/>
        <rFont val="ＭＳ Ｐゴシック"/>
        <family val="3"/>
      </rPr>
      <t>実務経験者</t>
    </r>
    <r>
      <rPr>
        <sz val="10"/>
        <rFont val="ＭＳ Ｐゴシック"/>
        <family val="3"/>
      </rPr>
      <t>Ａ</t>
    </r>
  </si>
  <si>
    <r>
      <t>機械設備設計</t>
    </r>
    <r>
      <rPr>
        <b/>
        <sz val="10"/>
        <rFont val="ＭＳ Ｐゴシック"/>
        <family val="3"/>
      </rPr>
      <t>実務経験者</t>
    </r>
    <r>
      <rPr>
        <sz val="10"/>
        <rFont val="ＭＳ Ｐゴシック"/>
        <family val="3"/>
      </rPr>
      <t>Ｂ</t>
    </r>
  </si>
  <si>
    <r>
      <t>土木設計</t>
    </r>
    <r>
      <rPr>
        <b/>
        <sz val="10"/>
        <rFont val="ＭＳ Ｐゴシック"/>
        <family val="3"/>
      </rPr>
      <t>実務経験者</t>
    </r>
  </si>
  <si>
    <r>
      <t>地質調査</t>
    </r>
    <r>
      <rPr>
        <b/>
        <sz val="10"/>
        <rFont val="ＭＳ Ｐゴシック"/>
        <family val="3"/>
      </rPr>
      <t>実務経験者</t>
    </r>
  </si>
  <si>
    <r>
      <t>補償業務</t>
    </r>
    <r>
      <rPr>
        <b/>
        <sz val="10"/>
        <rFont val="ＭＳ Ｐゴシック"/>
        <family val="3"/>
      </rPr>
      <t>実務経験者</t>
    </r>
  </si>
  <si>
    <r>
      <t>公共用地取得</t>
    </r>
    <r>
      <rPr>
        <b/>
        <sz val="10"/>
        <rFont val="ＭＳ Ｐゴシック"/>
        <family val="3"/>
      </rPr>
      <t>実務経験者</t>
    </r>
  </si>
  <si>
    <t>30</t>
  </si>
  <si>
    <t>31</t>
  </si>
  <si>
    <t>32</t>
  </si>
  <si>
    <t>↑マイナスの場合は「－」にする</t>
  </si>
  <si>
    <t>12 地方公共団体コード</t>
  </si>
  <si>
    <t>25 地方公共団体コード</t>
  </si>
  <si>
    <t>34 関連業務の技術職員数</t>
  </si>
  <si>
    <t>本社情報</t>
  </si>
  <si>
    <t>受任営業所情報</t>
  </si>
  <si>
    <t>資本、職員</t>
  </si>
  <si>
    <t>東北地域</t>
  </si>
  <si>
    <t>+</t>
  </si>
  <si>
    <t>（参考）資格と業種の主な関連付け→</t>
  </si>
  <si>
    <t>本社の情報</t>
  </si>
  <si>
    <t>受任者となる営業所の情報</t>
  </si>
  <si>
    <t>電気積算</t>
  </si>
  <si>
    <t>機械積算</t>
  </si>
  <si>
    <t>ふりがな</t>
  </si>
  <si>
    <t>　有資格者一覧表</t>
  </si>
  <si>
    <t>（記載要領）</t>
  </si>
  <si>
    <t>実績高（2年平均）</t>
  </si>
  <si>
    <t>資本金、職員</t>
  </si>
  <si>
    <t>暖冷房</t>
  </si>
  <si>
    <t>河川、砂防及び海岸・海洋</t>
  </si>
  <si>
    <t>施工計画、施工設備及び積算</t>
  </si>
  <si>
    <t>営業補償、特殊補償</t>
  </si>
  <si>
    <t>（平均値）</t>
  </si>
  <si>
    <t>登録規程にはない業務</t>
  </si>
  <si>
    <t>（同）（社）の場合調査入力</t>
  </si>
  <si>
    <r>
      <t>県内9</t>
    </r>
    <r>
      <rPr>
        <sz val="11"/>
        <rFont val="ＭＳ Ｐゴシック"/>
        <family val="3"/>
      </rPr>
      <t>0</t>
    </r>
    <r>
      <rPr>
        <sz val="11"/>
        <rFont val="ＭＳ Ｐゴシック"/>
        <family val="3"/>
      </rPr>
      <t>・県外</t>
    </r>
    <r>
      <rPr>
        <sz val="11"/>
        <rFont val="ＭＳ Ｐゴシック"/>
        <family val="3"/>
      </rPr>
      <t>91</t>
    </r>
  </si>
  <si>
    <t>業者番号</t>
  </si>
  <si>
    <t>登録番号</t>
  </si>
  <si>
    <t>商号フリガナ</t>
  </si>
  <si>
    <t>商号又は名称</t>
  </si>
  <si>
    <t>代表者氏名</t>
  </si>
  <si>
    <t>本社団体コード</t>
  </si>
  <si>
    <t>本社都道府県</t>
  </si>
  <si>
    <t>本社市区町村</t>
  </si>
  <si>
    <t>本社所在地</t>
  </si>
  <si>
    <t>本社建物名</t>
  </si>
  <si>
    <t>本社郵便番号</t>
  </si>
  <si>
    <t>本社電話番号</t>
  </si>
  <si>
    <t>本社ＦＡＸ番号</t>
  </si>
  <si>
    <t>青森県本社支店</t>
  </si>
  <si>
    <t>青森県連絡所</t>
  </si>
  <si>
    <t>東北本社支店</t>
  </si>
  <si>
    <t>受任者有無</t>
  </si>
  <si>
    <t>受任営業所名</t>
  </si>
  <si>
    <t>受任団体コード</t>
  </si>
  <si>
    <t>受任都道府県</t>
  </si>
  <si>
    <t>受任市区町村</t>
  </si>
  <si>
    <t>受任所在地</t>
  </si>
  <si>
    <t>受任建物名</t>
  </si>
  <si>
    <t>受任郵便番号</t>
  </si>
  <si>
    <t>受任電話番号</t>
  </si>
  <si>
    <t>受任ＦＡＸ番号</t>
  </si>
  <si>
    <t>自己資本＋－</t>
  </si>
  <si>
    <t>全職員数</t>
  </si>
  <si>
    <t>技術職員数</t>
  </si>
  <si>
    <t>関連有資格者数</t>
  </si>
  <si>
    <t>営業年数</t>
  </si>
  <si>
    <t>組織構成会社数</t>
  </si>
  <si>
    <t>業種―測量</t>
  </si>
  <si>
    <t>業種―建築</t>
  </si>
  <si>
    <t>業種―土木</t>
  </si>
  <si>
    <t>業種―地質</t>
  </si>
  <si>
    <t>業種―補償</t>
  </si>
  <si>
    <t>登録―測量業者</t>
  </si>
  <si>
    <t>登録―建築士事務所</t>
  </si>
  <si>
    <t>登録―建設コンサルタント</t>
  </si>
  <si>
    <t>登録―地質調査業者</t>
  </si>
  <si>
    <t>登録―補償コンサルタント</t>
  </si>
  <si>
    <t>登録―不動産鑑定業者</t>
  </si>
  <si>
    <t>登録―土地家屋調査士</t>
  </si>
  <si>
    <t>登録―司法書士</t>
  </si>
  <si>
    <t>登録―計量証明業者</t>
  </si>
  <si>
    <t>登録―他1</t>
  </si>
  <si>
    <t>登録―他2</t>
  </si>
  <si>
    <t>暖冷房</t>
  </si>
  <si>
    <t>河川、砂防及び海岸・海洋</t>
  </si>
  <si>
    <t>上水道及び工業用水道</t>
  </si>
  <si>
    <t>地質調査</t>
  </si>
  <si>
    <t>営業補償、特殊補償</t>
  </si>
  <si>
    <t>２級土木施工管理技士</t>
  </si>
  <si>
    <t>電気設備設計実務経験者Ａ</t>
  </si>
  <si>
    <t>電気設備設計実務経験者Ｂ</t>
  </si>
  <si>
    <t>機械設備設計実務経験者Ａ</t>
  </si>
  <si>
    <t>機械設備設計実務経験者Ｂ</t>
  </si>
  <si>
    <t>土木設計実務経験者</t>
  </si>
  <si>
    <t>地質調査実務経験者</t>
  </si>
  <si>
    <t>補償業務実務経験者</t>
  </si>
  <si>
    <t>実績―測量青森県</t>
  </si>
  <si>
    <t>実績―測量他公共</t>
  </si>
  <si>
    <t>実績―測量民間</t>
  </si>
  <si>
    <t>実績―建築青森県</t>
  </si>
  <si>
    <t>実績―建築他公共</t>
  </si>
  <si>
    <t>実績―建築民間</t>
  </si>
  <si>
    <t>実績―土木青森県</t>
  </si>
  <si>
    <t>実績―土木他公共</t>
  </si>
  <si>
    <t>実績―土木民間</t>
  </si>
  <si>
    <t>実績―地質青森県</t>
  </si>
  <si>
    <t>実績―地質他公共</t>
  </si>
  <si>
    <t>実績―地質民間</t>
  </si>
  <si>
    <t>実績―補償青森県</t>
  </si>
  <si>
    <t>実績―補償他公共</t>
  </si>
  <si>
    <t>実績―補償民間</t>
  </si>
  <si>
    <t>登録有効期間始期</t>
  </si>
  <si>
    <t>登録有効期間終期</t>
  </si>
  <si>
    <t>申請区分1新規2更新</t>
  </si>
  <si>
    <t>資本金（千円）</t>
  </si>
  <si>
    <t>自己資本（千円）</t>
  </si>
  <si>
    <r>
      <t>電気通信主任技術者</t>
    </r>
    <r>
      <rPr>
        <sz val="6"/>
        <rFont val="ＭＳ Ｐゴシック"/>
        <family val="3"/>
      </rPr>
      <t>（伝送、線路）</t>
    </r>
  </si>
  <si>
    <t>実績高―測量（千円）</t>
  </si>
  <si>
    <t>実績高―建築（千円）</t>
  </si>
  <si>
    <t>実績高―土木（千円）</t>
  </si>
  <si>
    <t>実績高―地質（千円）</t>
  </si>
  <si>
    <t>実績高―補償（千円）</t>
  </si>
  <si>
    <t>登録有効</t>
  </si>
  <si>
    <t>業種―他1（任意）</t>
  </si>
  <si>
    <t>業種―他2（任意）</t>
  </si>
  <si>
    <t>（1:法人、2:個人、9:組合）</t>
  </si>
  <si>
    <r>
      <t>法人1個人</t>
    </r>
    <r>
      <rPr>
        <sz val="11"/>
        <rFont val="ＭＳ Ｐゴシック"/>
        <family val="3"/>
      </rPr>
      <t>2組合9</t>
    </r>
  </si>
  <si>
    <t>コピー＆貼付けによる入力禁止</t>
  </si>
  <si>
    <t>代表者職氏名</t>
  </si>
  <si>
    <t>　半角数字で記入</t>
  </si>
  <si>
    <t>資格欄は、半角　又は　空白　→</t>
  </si>
  <si>
    <t>4 「契約金額」欄には、消費税及び地方消費税抜きの金額を記入してください。（千円未満は四捨五入）</t>
  </si>
  <si>
    <t>処</t>
  </si>
  <si>
    <t>理</t>
  </si>
  <si>
    <t>※消費税及び地方消費税を抜いた金額</t>
  </si>
  <si>
    <t>・人数は延べ人数である。→　同一人が複数の資格を有している場合は、重複して計上する。</t>
  </si>
  <si>
    <t>・同一人が同一種類の１・２級、士・士補の資格を有している場合は、上位の資格のみを計上する。</t>
  </si>
  <si>
    <t>33 全職員数【常勤】</t>
  </si>
  <si>
    <t>（例）90-777、91-1</t>
  </si>
  <si>
    <t>提出書類一覧</t>
  </si>
  <si>
    <t>摘要</t>
  </si>
  <si>
    <t>業務調書（様式２）</t>
  </si>
  <si>
    <t>申請書（様式１）</t>
  </si>
  <si>
    <t>有資格者数調書（様式３）</t>
  </si>
  <si>
    <t>有資格者一覧表（様式４）</t>
  </si>
  <si>
    <t>業務実績一覧表（様式５）</t>
  </si>
  <si>
    <t>認定通知返信用の封筒</t>
  </si>
  <si>
    <t>土地家屋調査士登録証明書</t>
  </si>
  <si>
    <t>司法書士登録証明書</t>
  </si>
  <si>
    <t>計量証明事業者登録証明書</t>
  </si>
  <si>
    <t>地質調査業者現況報告書</t>
  </si>
  <si>
    <t>補償コンサルタント現況報告書</t>
  </si>
  <si>
    <t>書類
番号</t>
  </si>
  <si>
    <t>申請書及び添付書類</t>
  </si>
  <si>
    <t>法人</t>
  </si>
  <si>
    <t>個人</t>
  </si>
  <si>
    <t>◎は必須提出、空欄は該当する場合、希望する場合に提出。</t>
  </si>
  <si>
    <t>提出書類一覧（本紙）</t>
  </si>
  <si>
    <t>個人住民税の納税証明書の原本
（申請日の３０日以内）</t>
  </si>
  <si>
    <t>測量一般、地図の調整、航空測量を希望する場合、必須</t>
  </si>
  <si>
    <t>建築一般を希望する場合、必須</t>
  </si>
  <si>
    <t>不動産鑑定を希望する場合、必須</t>
  </si>
  <si>
    <t>測量業者登録証明書</t>
  </si>
  <si>
    <t>建築士事務所登録証明書</t>
  </si>
  <si>
    <t>不動産鑑定業者登録証明書</t>
  </si>
  <si>
    <t>◎</t>
  </si>
  <si>
    <t>6-1</t>
  </si>
  <si>
    <t>a</t>
  </si>
  <si>
    <t>b</t>
  </si>
  <si>
    <t>c</t>
  </si>
  <si>
    <t>d</t>
  </si>
  <si>
    <t>e</t>
  </si>
  <si>
    <t>f</t>
  </si>
  <si>
    <t>6-2</t>
  </si>
  <si>
    <t>登記事項証明書の写し（現在事項全部証明書又は履歴事項全部証明書）</t>
  </si>
  <si>
    <t>財務諸表の写し（直前２年分）</t>
  </si>
  <si>
    <t>現況報告書のうち、「表紙、使用人数、直前１年の営業収入、財務事項一覧」の写しを提出</t>
  </si>
  <si>
    <t>建設コンサルタント現況報告書</t>
  </si>
  <si>
    <t>代表者の生年月日</t>
  </si>
  <si>
    <t>代表者フリガナ</t>
  </si>
  <si>
    <t>代表者生年月日</t>
  </si>
  <si>
    <t>表紙（用紙Ａ４縦）</t>
  </si>
  <si>
    <t>労働保険の領収書の写し
（直近１年分）</t>
  </si>
  <si>
    <t>手引P11</t>
  </si>
  <si>
    <t>手引P7</t>
  </si>
  <si>
    <t>手引P10</t>
  </si>
  <si>
    <t>様式1～5のデータが保存されているCD-R</t>
  </si>
  <si>
    <t>◎</t>
  </si>
  <si>
    <t>県税の納税証明書の原本
※納税義務がない場合は不要</t>
  </si>
  <si>
    <t>納税証明書「その３の３」等（写し可）</t>
  </si>
  <si>
    <t>電　話　番　号</t>
  </si>
  <si>
    <t>（参考様式）</t>
  </si>
  <si>
    <t>労働保険（雇用保険及び労災保険）の適用を受けないことの申立書</t>
  </si>
  <si>
    <t>　私が行う事業は、従業員が一人もいない等により　雇用保険法・労働者災害補償保険法　（※1）の適用事業ではないことを申し立てます。</t>
  </si>
  <si>
    <t>（申請者住所）</t>
  </si>
  <si>
    <t>（申請者氏名）</t>
  </si>
  <si>
    <t>※　雇用保険、労災保険のいずれかのみ適用となっていない場合は、適用を受けない方を○で囲む。</t>
  </si>
  <si>
    <t>社会保険（健康保険及び厚生年金保険）の適用を受けないことの申立書</t>
  </si>
  <si>
    <t>　個人事業主である私が行う事業の事業所は従業員が5人未満であるため、健康保険法及び厚生年金保険法の適用事業所ではないことを申し立てます。</t>
  </si>
  <si>
    <t>社会保険の納入確認書の原本（写し可）
又は領収書の写し
（直前１２か月分）</t>
  </si>
  <si>
    <t>様式1の33全職員数（常勤）の人数を確認できる書類の写し</t>
  </si>
  <si>
    <t>法人番号</t>
  </si>
  <si>
    <t>法人番号(13桁)</t>
  </si>
  <si>
    <t>代表者の情報</t>
  </si>
  <si>
    <t>・○○実務経験者には同種の有資格者は含めない。</t>
  </si>
  <si>
    <t>土木学会認定土木技術者(特別上級・上級・一級)</t>
  </si>
  <si>
    <t>構造設計一級建築士</t>
  </si>
  <si>
    <t>設備設計一級建築士</t>
  </si>
  <si>
    <r>
      <t>土木学会認定土木技術者(特別上級・上級・一級</t>
    </r>
    <r>
      <rPr>
        <sz val="11"/>
        <rFont val="ＭＳ Ｐゴシック"/>
        <family val="3"/>
      </rPr>
      <t>)</t>
    </r>
  </si>
  <si>
    <t>建築積算資格者（建築積算士）</t>
  </si>
  <si>
    <t>構造設計１級建築士</t>
  </si>
  <si>
    <t>設備設計１級建築士</t>
  </si>
  <si>
    <t>2 発注区分ごとに、直前2年間の主な契約について、2件以内を記入してください。（完成、未成を含む。）</t>
  </si>
  <si>
    <t>建築積算資格者（建築積算士）</t>
  </si>
  <si>
    <t>生年月日</t>
  </si>
  <si>
    <t>個人事業主は記入不要</t>
  </si>
  <si>
    <t>左詰めで記入</t>
  </si>
  <si>
    <t>テクリス企業ＩＤ
（8桁又は10桁）</t>
  </si>
  <si>
    <t>別記様式（第４条関係）</t>
  </si>
  <si>
    <t>県内</t>
  </si>
  <si>
    <t>県外</t>
  </si>
  <si>
    <t>競争入札参加資格審査申請書（建設関連業）</t>
  </si>
  <si>
    <t>　　青森県で行われる建設関連業務（測量・建設コンサルタント・地質調査・補償関係コンサルタント）</t>
  </si>
  <si>
    <t>　に係る（一般・指名）競争入札に参加する資格の審査を申請します。</t>
  </si>
  <si>
    <t>　　なお、この申請書及びその添付書類については、事実と相違ないことを誓約します。</t>
  </si>
  <si>
    <t>月</t>
  </si>
  <si>
    <t>日</t>
  </si>
  <si>
    <t>　青森県知事　　三村　申吾　殿</t>
  </si>
  <si>
    <t>本店所在地</t>
  </si>
  <si>
    <t>ふりがな</t>
  </si>
  <si>
    <t>ふりがな</t>
  </si>
  <si>
    <t>担当者氏名</t>
  </si>
  <si>
    <t>電話</t>
  </si>
  <si>
    <t>郵便番号</t>
  </si>
  <si>
    <t>支店</t>
  </si>
  <si>
    <t>営業所</t>
  </si>
  <si>
    <t>所　　　在　　　地</t>
  </si>
  <si>
    <t>又は事業所</t>
  </si>
  <si>
    <t>県内における</t>
  </si>
  <si>
    <t>支店（営業所</t>
  </si>
  <si>
    <t>又は事業所）</t>
  </si>
  <si>
    <t>所在地及び</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</si>
  <si>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</si>
  <si>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</si>
  <si>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</si>
  <si>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</si>
  <si>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</si>
  <si>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</si>
  <si>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</si>
  <si>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</si>
  <si>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</si>
  <si>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</si>
  <si>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</si>
  <si>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</si>
  <si>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都市及び地方計画</t>
  </si>
  <si>
    <t>地質</t>
  </si>
  <si>
    <t>土質及び基礎</t>
  </si>
  <si>
    <t>鋼構造物及びコンクリート</t>
  </si>
  <si>
    <t>トンネル</t>
  </si>
  <si>
    <t>施工計画、施工設備及び積算</t>
  </si>
  <si>
    <t>建設環境</t>
  </si>
  <si>
    <t>機械</t>
  </si>
  <si>
    <t>電気電子</t>
  </si>
  <si>
    <t>ＲＣＣＭ</t>
  </si>
  <si>
    <t>都市及び地方計画（造園）</t>
  </si>
  <si>
    <t>土地評価</t>
  </si>
  <si>
    <t>土地調査</t>
  </si>
  <si>
    <t>物件</t>
  </si>
  <si>
    <t>機械工作物</t>
  </si>
  <si>
    <t>営業補償・特殊補償</t>
  </si>
  <si>
    <t>営業補償・特殊補償</t>
  </si>
  <si>
    <t>事業損失</t>
  </si>
  <si>
    <t>補償関連</t>
  </si>
  <si>
    <t>補償業務管理士</t>
  </si>
  <si>
    <t>（1）技術士の資格</t>
  </si>
  <si>
    <t>（2）ＲＣＣＭの資格</t>
  </si>
  <si>
    <t>（3）その他の資格</t>
  </si>
  <si>
    <t>補償業務管理士</t>
  </si>
  <si>
    <t>土地調査</t>
  </si>
  <si>
    <t>一級建築士（都市及び地方計画）</t>
  </si>
  <si>
    <t>（参考）資格と業務内容との主な関連付け→</t>
  </si>
  <si>
    <t>都市及び地方計画（造園）※１</t>
  </si>
  <si>
    <t>一級建築士（都市及び地方計画）※２</t>
  </si>
  <si>
    <t>１級建築士（都市及び地方計画）</t>
  </si>
  <si>
    <t>　建土　補</t>
  </si>
  <si>
    <t>（例：補償業務管理士を有している者は、補償業務実務経験者に計上しないで、補償業務管理士のみに計上する。）</t>
  </si>
  <si>
    <t>総合補償</t>
  </si>
  <si>
    <t>令和　　年　　月　　日</t>
  </si>
  <si>
    <t>令和</t>
  </si>
  <si>
    <t>　令和３年度及び令和４年度において、青森県で行われる建設関連業務（測量・建設コンサルタント等業務）に係る競争入札に参加する資格の審査を申請します。
　なお、この申請書及びその添付書類の内容については、事実と相違ないことを誓約します。</t>
  </si>
  <si>
    <t>注　用紙の大きさは、日本産業規格Ａ４縦長とする。</t>
  </si>
  <si>
    <r>
      <rPr>
        <sz val="11"/>
        <rFont val="ＭＳ ゴシック"/>
        <family val="3"/>
      </rPr>
      <t>35</t>
    </r>
    <r>
      <rPr>
        <sz val="10"/>
        <rFont val="ＭＳ ゴシック"/>
        <family val="3"/>
      </rPr>
      <t xml:space="preserve"> </t>
    </r>
    <r>
      <rPr>
        <sz val="9.5"/>
        <rFont val="ＭＳ ゴシック"/>
        <family val="3"/>
      </rPr>
      <t>上記のうち所定の有資格者数</t>
    </r>
  </si>
  <si>
    <t>08</t>
  </si>
  <si>
    <t>2 補償関係及び土木関係建設コンサルタントについては、登録のある部門に「1」、登録のない部門は空白としてください。</t>
  </si>
  <si>
    <t>（押印不要）</t>
  </si>
  <si>
    <r>
      <rPr>
        <sz val="9"/>
        <color indexed="8"/>
        <rFont val="ＭＳ Ｐ明朝"/>
        <family val="1"/>
      </rPr>
      <t>・既存の書面（現況報告書等）の提出で代用することなく、この様式により作成してください。
・有資格者の人数（一つの有資格区分につき１０名まで）の内訳を記入してください。
・有資格者が多数いる会社は、営業所を東北支店、青森営業所等に限定して作成することができます。ただし、その場合、様式１の有資格者数の欄には、ここで作成した人数分のみの計上となります。
・実務経験者については、生年月日を必ず記載してください。</t>
    </r>
    <r>
      <rPr>
        <sz val="7.65"/>
        <color indexed="8"/>
        <rFont val="ＭＳ Ｐ明朝"/>
        <family val="1"/>
      </rPr>
      <t xml:space="preserve">
</t>
    </r>
    <r>
      <rPr>
        <sz val="9"/>
        <color indexed="8"/>
        <rFont val="ＭＳ Ｐ明朝"/>
        <family val="1"/>
      </rPr>
      <t>※１　都市及び地方計画の技術士で、造園部門に係る業務に関し３年以上実務の経験を有する者
※２　一級建築士で、都市計画及び地方計画部門に係る業務に関し５年以上実務の経験を有する者</t>
    </r>
  </si>
  <si>
    <r>
      <t>手引</t>
    </r>
    <r>
      <rPr>
        <sz val="9"/>
        <color indexed="8"/>
        <rFont val="ＭＳ Ｐゴシック"/>
        <family val="3"/>
      </rPr>
      <t>P14</t>
    </r>
  </si>
  <si>
    <r>
      <t xml:space="preserve">登録証明書の写し（申請日の３か月以内）（希望しなくても、登録ある場合は提出必要） </t>
    </r>
    <r>
      <rPr>
        <sz val="10"/>
        <color indexed="8"/>
        <rFont val="ＭＳ Ｐゴシック"/>
        <family val="3"/>
      </rPr>
      <t>手引P14</t>
    </r>
  </si>
  <si>
    <r>
      <t xml:space="preserve">現況報告書の写し（直前２年分）（希望しなくても、登録ある場合は提出必要） </t>
    </r>
    <r>
      <rPr>
        <sz val="10"/>
        <color indexed="8"/>
        <rFont val="ＭＳ Ｐゴシック"/>
        <family val="3"/>
      </rPr>
      <t>手引P14</t>
    </r>
  </si>
  <si>
    <r>
      <t>書類番号6-2の現況報告書の写しを提出した場合、省略可能　</t>
    </r>
    <r>
      <rPr>
        <sz val="9"/>
        <color indexed="8"/>
        <rFont val="ＭＳ Ｐゴシック"/>
        <family val="3"/>
      </rPr>
      <t>手引P15</t>
    </r>
  </si>
  <si>
    <r>
      <t>書類番号6-2の現況報告書の写しを提出した場合、当該年度分については省略可能　</t>
    </r>
    <r>
      <rPr>
        <sz val="9"/>
        <color indexed="8"/>
        <rFont val="ＭＳ Ｐゴシック"/>
        <family val="3"/>
      </rPr>
      <t>手引P15</t>
    </r>
  </si>
  <si>
    <r>
      <t>青森県税について、滞納がないことの証明
（専用用紙、申請日の30日以内）　</t>
    </r>
    <r>
      <rPr>
        <sz val="9"/>
        <color indexed="8"/>
        <rFont val="ＭＳ Ｐゴシック"/>
        <family val="3"/>
      </rPr>
      <t>手引P15</t>
    </r>
  </si>
  <si>
    <r>
      <t xml:space="preserve">消費税及び地方消費税について、滞納がないことの証明（税務署発行、申請日の90日以内）
</t>
    </r>
    <r>
      <rPr>
        <sz val="9"/>
        <color indexed="8"/>
        <rFont val="ＭＳ Ｐゴシック"/>
        <family val="3"/>
      </rPr>
      <t>手引P16</t>
    </r>
  </si>
  <si>
    <r>
      <t xml:space="preserve">個人住民税について、滞納がないことの証明（市町村発行、申請日の30日以内）
</t>
    </r>
    <r>
      <rPr>
        <sz val="9"/>
        <color indexed="8"/>
        <rFont val="ＭＳ Ｐゴシック"/>
        <family val="3"/>
      </rPr>
      <t>手引P16</t>
    </r>
  </si>
  <si>
    <r>
      <t>個人事業者で適用除外を受けている場合は、不要　</t>
    </r>
    <r>
      <rPr>
        <sz val="9"/>
        <color indexed="8"/>
        <rFont val="ＭＳ Ｐゴシック"/>
        <family val="3"/>
      </rPr>
      <t>手引P17</t>
    </r>
  </si>
  <si>
    <t>手引P17</t>
  </si>
  <si>
    <t>手引P18</t>
  </si>
  <si>
    <r>
      <t>受付確認を希望する場合は必要　</t>
    </r>
    <r>
      <rPr>
        <sz val="9"/>
        <color indexed="8"/>
        <rFont val="ＭＳ Ｐゴシック"/>
        <family val="3"/>
      </rPr>
      <t>手引P18</t>
    </r>
  </si>
  <si>
    <r>
      <t xml:space="preserve">角２号封筒、１４０円切手貼付、返信先宛名記載
</t>
    </r>
    <r>
      <rPr>
        <sz val="9"/>
        <color indexed="8"/>
        <rFont val="ＭＳ Ｐゴシック"/>
        <family val="3"/>
      </rPr>
      <t>手引P19</t>
    </r>
  </si>
  <si>
    <t>手引P19</t>
  </si>
  <si>
    <t>受付確認はがき（６３円切手貼付）</t>
  </si>
  <si>
    <t>労働保険の申告書の写し
又は労働保険組合の納入通知書の写し
（申請日の前年度分）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</si>
</sst>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0;_㐀"/>
    <numFmt numFmtId="178" formatCode="0.00_ "/>
    <numFmt numFmtId="179" formatCode="0.0_ "/>
    <numFmt numFmtId="180" formatCode="0_ "/>
    <numFmt numFmtId="181" formatCode="#,##0_ ;[Red]\-#,##0\ "/>
    <numFmt numFmtId="182" formatCode="#,##0_ "/>
    <numFmt numFmtId="183" formatCode="[$-411]ge\.m\.d;@"/>
    <numFmt numFmtId="184" formatCode="#,##0.0;[Red]\-#,##0.0"/>
    <numFmt numFmtId="185" formatCode="#,##0.00_ ;[Red]\-#,##0.00\ "/>
    <numFmt numFmtId="186" formatCode="&quot;Yes&quot;;&quot;Yes&quot;;&quot;No&quot;"/>
    <numFmt numFmtId="187" formatCode="&quot;True&quot;;&quot;True&quot;;&quot;False&quot;"/>
    <numFmt numFmtId="188" formatCode="&quot;On&quot;;&quot;On&quot;;&quot;Off&quot;"/>
    <numFmt numFmtId="189" formatCode="[$€-2]\ #,##0.00_);[Red]\([$€-2]\ #,##0.00\)"/>
  </numFmts>
  <fonts count="83">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u val="single"/>
      <sz val="10"/>
      <name val="ＭＳ Ｐゴシック"/>
      <family val="3"/>
    </font>
    <font>
      <u val="single"/>
      <sz val="11"/>
      <color indexed="36"/>
      <name val="ＭＳ Ｐゴシック"/>
      <family val="3"/>
    </font>
    <font>
      <sz val="9"/>
      <name val="ＭＳ Ｐゴシック"/>
      <family val="3"/>
    </font>
    <font>
      <sz val="8"/>
      <name val="ＭＳ Ｐゴシック"/>
      <family val="3"/>
    </font>
    <font>
      <sz val="11"/>
      <name val="ＭＳ ゴシック"/>
      <family val="3"/>
    </font>
    <font>
      <sz val="9"/>
      <name val="ＭＳ ゴシック"/>
      <family val="3"/>
    </font>
    <font>
      <sz val="10"/>
      <name val="ＭＳ ゴシック"/>
      <family val="3"/>
    </font>
    <font>
      <sz val="8"/>
      <name val="ＭＳ ゴシック"/>
      <family val="3"/>
    </font>
    <font>
      <b/>
      <sz val="11"/>
      <name val="ＭＳ ゴシック"/>
      <family val="3"/>
    </font>
    <font>
      <b/>
      <sz val="11"/>
      <name val="ＭＳ Ｐゴシック"/>
      <family val="3"/>
    </font>
    <font>
      <b/>
      <sz val="10"/>
      <name val="ＭＳ Ｐゴシック"/>
      <family val="3"/>
    </font>
    <font>
      <sz val="9"/>
      <name val="ＭＳ Ｐ明朝"/>
      <family val="1"/>
    </font>
    <font>
      <sz val="9"/>
      <name val="ＭＳ 明朝"/>
      <family val="1"/>
    </font>
    <font>
      <sz val="11"/>
      <name val="ＭＳ Ｐ明朝"/>
      <family val="1"/>
    </font>
    <font>
      <sz val="8"/>
      <name val="ＭＳ Ｐ明朝"/>
      <family val="1"/>
    </font>
    <font>
      <sz val="10"/>
      <name val="ＭＳ 明朝"/>
      <family val="1"/>
    </font>
    <font>
      <sz val="10"/>
      <name val="ＭＳ Ｐ明朝"/>
      <family val="1"/>
    </font>
    <font>
      <sz val="11"/>
      <color indexed="10"/>
      <name val="ＭＳ Ｐゴシック"/>
      <family val="3"/>
    </font>
    <font>
      <sz val="8"/>
      <color indexed="48"/>
      <name val="ＭＳ Ｐゴシック"/>
      <family val="3"/>
    </font>
    <font>
      <sz val="12"/>
      <name val="ＭＳ ゴシック"/>
      <family val="3"/>
    </font>
    <font>
      <sz val="8"/>
      <color indexed="23"/>
      <name val="ＭＳ Ｐ明朝"/>
      <family val="1"/>
    </font>
    <font>
      <sz val="8"/>
      <color indexed="23"/>
      <name val="ＭＳ Ｐゴシック"/>
      <family val="3"/>
    </font>
    <font>
      <sz val="9"/>
      <color indexed="10"/>
      <name val="ＭＳ Ｐゴシック"/>
      <family val="3"/>
    </font>
    <font>
      <sz val="9"/>
      <color indexed="10"/>
      <name val="ＭＳ Ｐ明朝"/>
      <family val="1"/>
    </font>
    <font>
      <sz val="7"/>
      <color indexed="23"/>
      <name val="ＭＳ Ｐゴシック"/>
      <family val="3"/>
    </font>
    <font>
      <sz val="11"/>
      <color indexed="10"/>
      <name val="ＭＳ ゴシック"/>
      <family val="3"/>
    </font>
    <font>
      <sz val="14"/>
      <name val="ＭＳ Ｐゴシック"/>
      <family val="3"/>
    </font>
    <font>
      <b/>
      <sz val="9"/>
      <name val="ＭＳ Ｐゴシック"/>
      <family val="3"/>
    </font>
    <font>
      <sz val="8"/>
      <name val="ＭＳ 明朝"/>
      <family val="1"/>
    </font>
    <font>
      <sz val="7"/>
      <name val="ＭＳ ゴシック"/>
      <family val="3"/>
    </font>
    <font>
      <sz val="10.5"/>
      <name val="ＭＳ 明朝"/>
      <family val="1"/>
    </font>
    <font>
      <sz val="9.5"/>
      <name val="ＭＳ ゴシック"/>
      <family val="3"/>
    </font>
    <font>
      <sz val="9"/>
      <color indexed="8"/>
      <name val="ＭＳ Ｐ明朝"/>
      <family val="1"/>
    </font>
    <font>
      <sz val="7.65"/>
      <color indexed="8"/>
      <name val="ＭＳ Ｐ明朝"/>
      <family val="1"/>
    </font>
    <font>
      <sz val="9"/>
      <color indexed="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0"/>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0"/>
      <color theme="1"/>
      <name val="ＭＳ Ｐ明朝"/>
      <family val="1"/>
    </font>
    <font>
      <sz val="9"/>
      <color theme="1"/>
      <name val="ＭＳ Ｐ明朝"/>
      <family val="1"/>
    </font>
    <font>
      <sz val="9"/>
      <color theme="1"/>
      <name val="ＭＳ Ｐゴシック"/>
      <family val="3"/>
    </font>
    <font>
      <sz val="11"/>
      <color theme="1"/>
      <name val="ＭＳ ゴシック"/>
      <family val="3"/>
    </font>
    <font>
      <sz val="11"/>
      <color theme="1"/>
      <name val="ＭＳ Ｐゴシック"/>
      <family val="3"/>
    </font>
    <font>
      <b/>
      <sz val="8"/>
      <name val="ＭＳ Ｐゴシック"/>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4"/>
        <bgColor indexed="64"/>
      </patternFill>
    </fill>
    <fill>
      <patternFill patternType="solid">
        <fgColor indexed="11"/>
        <bgColor indexed="64"/>
      </patternFill>
    </fill>
    <fill>
      <patternFill patternType="solid">
        <fgColor rgb="FFFFB601"/>
        <bgColor indexed="64"/>
      </patternFill>
    </fill>
    <fill>
      <patternFill patternType="solid">
        <fgColor rgb="FFFFD365"/>
        <bgColor indexed="64"/>
      </patternFill>
    </fill>
    <fill>
      <patternFill patternType="solid">
        <fgColor rgb="FFCCFFFF"/>
        <bgColor indexed="64"/>
      </patternFill>
    </fill>
    <fill>
      <patternFill patternType="solid">
        <fgColor indexed="49"/>
        <bgColor indexed="64"/>
      </patternFill>
    </fill>
    <fill>
      <patternFill patternType="solid">
        <fgColor theme="2" tint="-0.09996999800205231"/>
        <bgColor indexed="64"/>
      </patternFill>
    </fill>
    <fill>
      <patternFill patternType="solid">
        <fgColor rgb="FFFFC0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dotted"/>
      <top style="thin"/>
      <bottom style="thin"/>
    </border>
    <border>
      <left style="dotted"/>
      <right style="thin"/>
      <top style="thin"/>
      <bottom style="thin"/>
    </border>
    <border>
      <left style="dotted"/>
      <right style="dotted"/>
      <top style="thin"/>
      <bottom style="thin"/>
    </border>
    <border>
      <left style="thin"/>
      <right style="thin"/>
      <top style="thin"/>
      <bottom style="thin"/>
    </border>
    <border>
      <left style="dotted"/>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style="medium"/>
      <right style="hair"/>
      <top style="medium"/>
      <bottom style="thin"/>
    </border>
    <border>
      <left style="hair"/>
      <right style="hair"/>
      <top style="medium"/>
      <bottom style="thin"/>
    </border>
    <border>
      <left style="hair"/>
      <right style="medium"/>
      <top style="medium"/>
      <bottom style="thin"/>
    </border>
    <border>
      <left>
        <color indexed="63"/>
      </left>
      <right style="hair"/>
      <top style="hair"/>
      <bottom style="hair"/>
    </border>
    <border>
      <left style="hair"/>
      <right style="medium"/>
      <top>
        <color indexed="63"/>
      </top>
      <bottom style="hair"/>
    </border>
    <border>
      <left style="hair"/>
      <right style="medium"/>
      <top style="hair"/>
      <bottom style="hair"/>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dotted"/>
      <top>
        <color indexed="63"/>
      </top>
      <bottom style="thin"/>
    </border>
    <border>
      <left style="dotted"/>
      <right style="thin"/>
      <top>
        <color indexed="63"/>
      </top>
      <bottom style="thin"/>
    </border>
    <border>
      <left style="hair"/>
      <right style="medium"/>
      <top style="hair"/>
      <bottom>
        <color indexed="63"/>
      </bottom>
    </border>
    <border>
      <left style="hair"/>
      <right style="medium"/>
      <top style="hair"/>
      <bottom style="medium"/>
    </border>
    <border>
      <left style="hair"/>
      <right>
        <color indexed="63"/>
      </right>
      <top style="hair"/>
      <bottom style="hair"/>
    </border>
    <border>
      <left style="hair"/>
      <right style="medium"/>
      <top>
        <color indexed="63"/>
      </top>
      <bottom>
        <color indexed="63"/>
      </bottom>
    </border>
    <border>
      <left style="dotted"/>
      <right>
        <color indexed="63"/>
      </right>
      <top style="thin"/>
      <bottom style="dotted"/>
    </border>
    <border>
      <left style="thin"/>
      <right>
        <color indexed="63"/>
      </right>
      <top style="thin"/>
      <bottom style="dotted"/>
    </border>
    <border>
      <left>
        <color indexed="63"/>
      </left>
      <right style="dotted"/>
      <top style="thin"/>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tted"/>
      <bottom style="thin"/>
    </border>
    <border>
      <left style="thin"/>
      <right style="thin"/>
      <top style="dotted"/>
      <bottom style="dotted"/>
    </border>
    <border>
      <left style="thin"/>
      <right style="thin"/>
      <top style="thin"/>
      <bottom style="dotted"/>
    </border>
    <border>
      <left style="thin"/>
      <right style="thin"/>
      <top style="dotted"/>
      <bottom style="thin"/>
    </border>
    <border>
      <left style="thin"/>
      <right>
        <color indexed="63"/>
      </right>
      <top style="dotted"/>
      <bottom style="dotted"/>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75" fillId="32" borderId="0" applyNumberFormat="0" applyBorder="0" applyAlignment="0" applyProtection="0"/>
  </cellStyleXfs>
  <cellXfs count="573">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vertical="center"/>
    </xf>
    <xf numFmtId="0" fontId="0" fillId="0" borderId="13"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0" fillId="0" borderId="0" xfId="0" applyFont="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Alignment="1">
      <alignment vertical="center"/>
    </xf>
    <xf numFmtId="0" fontId="0" fillId="0" borderId="0" xfId="0" applyAlignment="1">
      <alignment horizontal="center" vertical="top" textRotation="255"/>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xf>
    <xf numFmtId="0" fontId="19" fillId="0" borderId="0" xfId="0" applyFont="1" applyAlignment="1">
      <alignment vertical="center"/>
    </xf>
    <xf numFmtId="0" fontId="21" fillId="0" borderId="0" xfId="0"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0" fontId="0" fillId="0" borderId="0" xfId="0" applyAlignment="1" applyProtection="1">
      <alignment vertical="center"/>
      <protection locked="0"/>
    </xf>
    <xf numFmtId="0" fontId="0" fillId="33" borderId="22" xfId="0" applyFill="1" applyBorder="1" applyAlignment="1" applyProtection="1">
      <alignment vertical="center" shrinkToFit="1"/>
      <protection locked="0"/>
    </xf>
    <xf numFmtId="0" fontId="6" fillId="33" borderId="22" xfId="0" applyFont="1" applyFill="1" applyBorder="1" applyAlignment="1" applyProtection="1">
      <alignment vertical="center" shrinkToFit="1"/>
      <protection locked="0"/>
    </xf>
    <xf numFmtId="0" fontId="6" fillId="33" borderId="10" xfId="0" applyFont="1" applyFill="1" applyBorder="1" applyAlignment="1" applyProtection="1">
      <alignment vertical="center" shrinkToFit="1"/>
      <protection locked="0"/>
    </xf>
    <xf numFmtId="57" fontId="0" fillId="33" borderId="22" xfId="0" applyNumberFormat="1" applyFill="1" applyBorder="1" applyAlignment="1" applyProtection="1">
      <alignment vertical="center" shrinkToFit="1"/>
      <protection locked="0"/>
    </xf>
    <xf numFmtId="0" fontId="0" fillId="0" borderId="0" xfId="0"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3" fillId="0" borderId="19" xfId="0" applyFont="1" applyBorder="1" applyAlignment="1" applyProtection="1">
      <alignment horizontal="center" vertical="top" textRotation="255" shrinkToFit="1"/>
      <protection/>
    </xf>
    <xf numFmtId="0" fontId="3" fillId="0" borderId="21" xfId="0" applyFont="1" applyBorder="1" applyAlignment="1" applyProtection="1">
      <alignment horizontal="center" vertical="top" textRotation="255" shrinkToFit="1"/>
      <protection/>
    </xf>
    <xf numFmtId="0" fontId="3" fillId="0" borderId="20" xfId="0" applyFont="1" applyBorder="1" applyAlignment="1" applyProtection="1">
      <alignment horizontal="center" vertical="top" textRotation="255" shrinkToFit="1"/>
      <protection/>
    </xf>
    <xf numFmtId="0" fontId="3" fillId="0" borderId="23" xfId="0" applyFont="1" applyBorder="1" applyAlignment="1" applyProtection="1">
      <alignment horizontal="center" vertical="top" textRotation="255" shrinkToFit="1"/>
      <protection/>
    </xf>
    <xf numFmtId="0" fontId="3" fillId="0" borderId="22" xfId="0" applyFont="1" applyBorder="1" applyAlignment="1" applyProtection="1">
      <alignment horizontal="center" vertical="top" textRotation="255" shrinkToFit="1"/>
      <protection/>
    </xf>
    <xf numFmtId="0" fontId="3" fillId="0" borderId="22" xfId="0" applyFont="1" applyFill="1" applyBorder="1" applyAlignment="1" applyProtection="1">
      <alignment horizontal="center" vertical="top" textRotation="255" wrapText="1"/>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0" fillId="0" borderId="0" xfId="0" applyAlignment="1" applyProtection="1">
      <alignment horizontal="right" vertical="center"/>
      <protection/>
    </xf>
    <xf numFmtId="49" fontId="0" fillId="0" borderId="22" xfId="0" applyNumberFormat="1" applyBorder="1" applyAlignment="1" applyProtection="1">
      <alignment horizontal="center" vertical="center"/>
      <protection/>
    </xf>
    <xf numFmtId="0" fontId="13" fillId="0" borderId="0" xfId="0" applyFont="1" applyFill="1" applyAlignment="1" applyProtection="1">
      <alignment vertical="center"/>
      <protection/>
    </xf>
    <xf numFmtId="0" fontId="15" fillId="0" borderId="0" xfId="0" applyFont="1" applyAlignment="1" applyProtection="1">
      <alignment vertical="center"/>
      <protection/>
    </xf>
    <xf numFmtId="0" fontId="0" fillId="0" borderId="0" xfId="0" applyBorder="1" applyAlignment="1" applyProtection="1">
      <alignment vertical="center"/>
      <protection/>
    </xf>
    <xf numFmtId="0" fontId="8" fillId="33" borderId="22" xfId="0" applyFont="1" applyFill="1" applyBorder="1" applyAlignment="1" applyProtection="1">
      <alignment vertical="center" shrinkToFit="1"/>
      <protection locked="0"/>
    </xf>
    <xf numFmtId="49"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vertical="center" shrinkToFit="1"/>
      <protection locked="0"/>
    </xf>
    <xf numFmtId="0" fontId="0" fillId="0" borderId="0" xfId="0" applyNumberFormat="1" applyAlignment="1" applyProtection="1">
      <alignment vertical="center"/>
      <protection locked="0"/>
    </xf>
    <xf numFmtId="0" fontId="23" fillId="0" borderId="0" xfId="0" applyFont="1" applyAlignment="1" applyProtection="1">
      <alignment vertical="center"/>
      <protection/>
    </xf>
    <xf numFmtId="0" fontId="3" fillId="0" borderId="19" xfId="0" applyFont="1" applyFill="1" applyBorder="1" applyAlignment="1" applyProtection="1">
      <alignment horizontal="center" vertical="top" textRotation="255" shrinkToFit="1"/>
      <protection/>
    </xf>
    <xf numFmtId="0" fontId="3" fillId="0" borderId="21" xfId="0" applyFont="1" applyFill="1" applyBorder="1" applyAlignment="1" applyProtection="1">
      <alignment horizontal="center" vertical="top" textRotation="255" shrinkToFit="1"/>
      <protection/>
    </xf>
    <xf numFmtId="0" fontId="3" fillId="0" borderId="23" xfId="0" applyFont="1" applyFill="1" applyBorder="1" applyAlignment="1" applyProtection="1">
      <alignment horizontal="center" vertical="top" textRotation="255" shrinkToFit="1"/>
      <protection/>
    </xf>
    <xf numFmtId="38" fontId="0" fillId="0" borderId="0" xfId="49" applyFont="1" applyAlignment="1" applyProtection="1">
      <alignment vertical="center" shrinkToFit="1"/>
      <protection locked="0"/>
    </xf>
    <xf numFmtId="0" fontId="22" fillId="0" borderId="0" xfId="0" applyFont="1" applyFill="1" applyAlignment="1" applyProtection="1">
      <alignment vertical="center"/>
      <protection/>
    </xf>
    <xf numFmtId="0" fontId="8" fillId="0" borderId="0"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25" xfId="0" applyFont="1" applyBorder="1" applyAlignment="1" applyProtection="1">
      <alignment vertical="center"/>
      <protection/>
    </xf>
    <xf numFmtId="0" fontId="16" fillId="0" borderId="26" xfId="0" applyFont="1" applyBorder="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16"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vertical="center" wrapText="1"/>
      <protection/>
    </xf>
    <xf numFmtId="0" fontId="11" fillId="0" borderId="0" xfId="0" applyFont="1" applyAlignment="1" applyProtection="1">
      <alignment vertical="center"/>
      <protection/>
    </xf>
    <xf numFmtId="0" fontId="10" fillId="0" borderId="0" xfId="0" applyFont="1" applyAlignment="1" applyProtection="1">
      <alignment vertical="center"/>
      <protection/>
    </xf>
    <xf numFmtId="0" fontId="8" fillId="0" borderId="0" xfId="0" applyFont="1" applyAlignment="1" applyProtection="1">
      <alignment vertical="top"/>
      <protection/>
    </xf>
    <xf numFmtId="49" fontId="8" fillId="0" borderId="0" xfId="0" applyNumberFormat="1" applyFont="1" applyBorder="1" applyAlignment="1" applyProtection="1">
      <alignment vertical="center"/>
      <protection/>
    </xf>
    <xf numFmtId="0" fontId="0" fillId="0" borderId="27" xfId="0" applyBorder="1" applyAlignment="1" applyProtection="1">
      <alignment vertical="center"/>
      <protection/>
    </xf>
    <xf numFmtId="0" fontId="8" fillId="0" borderId="0" xfId="0" applyFont="1" applyBorder="1" applyAlignment="1" applyProtection="1">
      <alignment vertical="center"/>
      <protection/>
    </xf>
    <xf numFmtId="0" fontId="10" fillId="0" borderId="25"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8" fillId="0" borderId="0" xfId="0" applyFont="1" applyAlignment="1" applyProtection="1">
      <alignment horizontal="right" vertical="center"/>
      <protection/>
    </xf>
    <xf numFmtId="0" fontId="8" fillId="0" borderId="0" xfId="0" applyFont="1" applyBorder="1" applyAlignment="1" applyProtection="1">
      <alignment horizontal="right" vertical="center"/>
      <protection/>
    </xf>
    <xf numFmtId="49" fontId="8"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24" xfId="0" applyFont="1" applyBorder="1" applyAlignment="1" applyProtection="1">
      <alignment vertical="center"/>
      <protection/>
    </xf>
    <xf numFmtId="0" fontId="8" fillId="0" borderId="28" xfId="0" applyFont="1" applyBorder="1" applyAlignment="1" applyProtection="1">
      <alignment vertical="center"/>
      <protection/>
    </xf>
    <xf numFmtId="0" fontId="6" fillId="0" borderId="0" xfId="0" applyFont="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vertical="center"/>
      <protection/>
    </xf>
    <xf numFmtId="0" fontId="16"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49"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8"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6" fillId="0" borderId="26" xfId="0" applyFont="1" applyBorder="1" applyAlignment="1" applyProtection="1">
      <alignment vertical="center"/>
      <protection/>
    </xf>
    <xf numFmtId="0" fontId="9" fillId="0" borderId="26"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Alignment="1" applyProtection="1">
      <alignment vertical="center"/>
      <protection/>
    </xf>
    <xf numFmtId="49" fontId="8" fillId="0" borderId="0" xfId="0" applyNumberFormat="1" applyFont="1" applyBorder="1" applyAlignment="1" applyProtection="1">
      <alignment horizontal="left" vertical="center"/>
      <protection/>
    </xf>
    <xf numFmtId="0" fontId="8" fillId="0" borderId="27" xfId="0" applyFont="1" applyBorder="1" applyAlignment="1" applyProtection="1">
      <alignment vertical="center"/>
      <protection/>
    </xf>
    <xf numFmtId="0" fontId="18" fillId="0" borderId="0" xfId="0" applyFont="1" applyBorder="1" applyAlignment="1" applyProtection="1">
      <alignment vertical="top"/>
      <protection/>
    </xf>
    <xf numFmtId="0" fontId="8"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9" fillId="0" borderId="0" xfId="0" applyFont="1" applyBorder="1" applyAlignment="1" applyProtection="1">
      <alignment vertical="center"/>
      <protection/>
    </xf>
    <xf numFmtId="0" fontId="8" fillId="0" borderId="25" xfId="0" applyFont="1" applyFill="1" applyBorder="1" applyAlignment="1" applyProtection="1">
      <alignment vertical="center" shrinkToFit="1"/>
      <protection/>
    </xf>
    <xf numFmtId="0" fontId="24" fillId="0" borderId="0" xfId="0" applyFont="1" applyAlignment="1" applyProtection="1">
      <alignment vertical="top"/>
      <protection/>
    </xf>
    <xf numFmtId="0" fontId="0" fillId="0" borderId="0" xfId="64" applyFont="1" applyAlignment="1" applyProtection="1">
      <alignment horizontal="left"/>
      <protection locked="0"/>
    </xf>
    <xf numFmtId="0" fontId="0" fillId="0" borderId="0" xfId="64" applyAlignment="1" applyProtection="1">
      <alignment horizontal="center" textRotation="255"/>
      <protection locked="0"/>
    </xf>
    <xf numFmtId="0" fontId="0" fillId="0" borderId="0" xfId="64" applyAlignment="1" applyProtection="1">
      <alignment horizontal="center"/>
      <protection locked="0"/>
    </xf>
    <xf numFmtId="0" fontId="0" fillId="0" borderId="0" xfId="64" applyAlignment="1" applyProtection="1">
      <alignment horizontal="center" shrinkToFit="1"/>
      <protection locked="0"/>
    </xf>
    <xf numFmtId="0" fontId="0" fillId="0" borderId="0" xfId="64">
      <alignment vertical="center"/>
      <protection/>
    </xf>
    <xf numFmtId="0" fontId="0" fillId="0" borderId="0" xfId="64" applyAlignment="1">
      <alignment horizontal="center" vertical="center"/>
      <protection/>
    </xf>
    <xf numFmtId="0" fontId="0" fillId="0" borderId="0" xfId="64" applyFont="1">
      <alignment vertical="center"/>
      <protection/>
    </xf>
    <xf numFmtId="0" fontId="18" fillId="0" borderId="22" xfId="64" applyFont="1" applyBorder="1" applyAlignment="1">
      <alignment horizontal="center" vertical="top" textRotation="255"/>
      <protection/>
    </xf>
    <xf numFmtId="0" fontId="0" fillId="0" borderId="0" xfId="64" applyFill="1">
      <alignment vertical="center"/>
      <protection/>
    </xf>
    <xf numFmtId="0" fontId="0" fillId="34" borderId="0" xfId="64" applyFill="1" applyAlignment="1">
      <alignment horizontal="left" vertical="center"/>
      <protection/>
    </xf>
    <xf numFmtId="0" fontId="0" fillId="34" borderId="0" xfId="64" applyFill="1" applyAlignment="1">
      <alignment horizontal="center" vertical="center"/>
      <protection/>
    </xf>
    <xf numFmtId="0" fontId="0" fillId="34" borderId="0" xfId="64" applyFill="1">
      <alignment vertical="center"/>
      <protection/>
    </xf>
    <xf numFmtId="0" fontId="0" fillId="35" borderId="0" xfId="64" applyFont="1" applyFill="1">
      <alignment vertical="center"/>
      <protection/>
    </xf>
    <xf numFmtId="0" fontId="0" fillId="35" borderId="0" xfId="64" applyFill="1">
      <alignment vertical="center"/>
      <protection/>
    </xf>
    <xf numFmtId="0" fontId="0" fillId="35" borderId="0" xfId="64" applyFont="1" applyFill="1" applyAlignment="1">
      <alignment horizontal="left" vertical="center"/>
      <protection/>
    </xf>
    <xf numFmtId="0" fontId="0" fillId="36" borderId="0" xfId="64" applyFill="1">
      <alignment vertical="center"/>
      <protection/>
    </xf>
    <xf numFmtId="0" fontId="0" fillId="33" borderId="0" xfId="64" applyFill="1">
      <alignment vertical="center"/>
      <protection/>
    </xf>
    <xf numFmtId="0" fontId="0" fillId="37" borderId="0" xfId="64" applyFill="1">
      <alignment vertical="center"/>
      <protection/>
    </xf>
    <xf numFmtId="0" fontId="0" fillId="0" borderId="0" xfId="64" applyAlignment="1">
      <alignment horizontal="center" vertical="top" textRotation="255"/>
      <protection/>
    </xf>
    <xf numFmtId="0" fontId="0" fillId="0" borderId="0" xfId="64" applyFont="1" applyAlignment="1">
      <alignment horizontal="center" vertical="top" textRotation="255"/>
      <protection/>
    </xf>
    <xf numFmtId="0" fontId="8" fillId="33" borderId="0" xfId="64" applyFont="1" applyFill="1" applyAlignment="1">
      <alignment horizontal="center" vertical="top" textRotation="255"/>
      <protection/>
    </xf>
    <xf numFmtId="0" fontId="8" fillId="0" borderId="0" xfId="64" applyFont="1" applyAlignment="1">
      <alignment horizontal="center" vertical="top" textRotation="255"/>
      <protection/>
    </xf>
    <xf numFmtId="0" fontId="0" fillId="34" borderId="0" xfId="64" applyFont="1" applyFill="1" applyAlignment="1">
      <alignment horizontal="center" vertical="center"/>
      <protection/>
    </xf>
    <xf numFmtId="0" fontId="0" fillId="0" borderId="0" xfId="64" applyFont="1" applyFill="1" applyAlignment="1">
      <alignment horizontal="center" vertical="center"/>
      <protection/>
    </xf>
    <xf numFmtId="38" fontId="0" fillId="0" borderId="0" xfId="49" applyFont="1" applyFill="1" applyAlignment="1" applyProtection="1">
      <alignment vertical="center" shrinkToFit="1"/>
      <protection locked="0"/>
    </xf>
    <xf numFmtId="183" fontId="0" fillId="0" borderId="0" xfId="0" applyNumberFormat="1" applyAlignment="1" applyProtection="1">
      <alignment vertical="center" shrinkToFit="1"/>
      <protection locked="0"/>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22" xfId="0" applyFont="1" applyBorder="1" applyAlignment="1" applyProtection="1">
      <alignment vertical="center" textRotation="255"/>
      <protection/>
    </xf>
    <xf numFmtId="0" fontId="3" fillId="0" borderId="22" xfId="0" applyFont="1" applyBorder="1" applyAlignment="1" applyProtection="1">
      <alignment horizontal="center" vertical="center"/>
      <protection/>
    </xf>
    <xf numFmtId="0" fontId="0" fillId="0" borderId="0" xfId="0" applyNumberFormat="1" applyAlignment="1" applyProtection="1">
      <alignment horizontal="center" vertical="center" shrinkToFit="1"/>
      <protection locked="0"/>
    </xf>
    <xf numFmtId="0" fontId="0" fillId="0" borderId="0" xfId="0" applyFont="1" applyAlignment="1">
      <alignment horizontal="center" vertical="top" textRotation="255"/>
    </xf>
    <xf numFmtId="0" fontId="15" fillId="0" borderId="0" xfId="0" applyFont="1" applyAlignment="1" applyProtection="1">
      <alignment horizontal="right" vertical="top"/>
      <protection/>
    </xf>
    <xf numFmtId="0" fontId="0" fillId="33" borderId="0" xfId="64" applyFont="1" applyFill="1">
      <alignment vertical="center"/>
      <protection/>
    </xf>
    <xf numFmtId="0" fontId="0" fillId="34" borderId="0" xfId="64" applyFont="1" applyFill="1" applyAlignment="1">
      <alignment horizontal="left" vertical="center"/>
      <protection/>
    </xf>
    <xf numFmtId="0" fontId="0" fillId="34" borderId="0" xfId="64" applyFont="1" applyFill="1">
      <alignment vertical="center"/>
      <protection/>
    </xf>
    <xf numFmtId="0" fontId="27" fillId="0" borderId="0" xfId="0" applyFont="1" applyAlignment="1">
      <alignment vertical="center"/>
    </xf>
    <xf numFmtId="3" fontId="0" fillId="0" borderId="0" xfId="0" applyNumberFormat="1" applyFill="1" applyAlignment="1" applyProtection="1">
      <alignment vertical="center" shrinkToFit="1"/>
      <protection locked="0"/>
    </xf>
    <xf numFmtId="0" fontId="28" fillId="0" borderId="0" xfId="64" applyFont="1" applyAlignment="1">
      <alignment vertical="center" wrapText="1"/>
      <protection/>
    </xf>
    <xf numFmtId="0" fontId="26" fillId="0" borderId="0" xfId="0" applyFont="1" applyAlignment="1">
      <alignment vertical="center"/>
    </xf>
    <xf numFmtId="0" fontId="0" fillId="38" borderId="0" xfId="64" applyFill="1">
      <alignment vertical="center"/>
      <protection/>
    </xf>
    <xf numFmtId="0" fontId="0" fillId="38" borderId="0" xfId="64" applyFont="1" applyFill="1">
      <alignment vertical="center"/>
      <protection/>
    </xf>
    <xf numFmtId="0" fontId="0" fillId="39" borderId="0" xfId="64" applyFill="1">
      <alignment vertical="center"/>
      <protection/>
    </xf>
    <xf numFmtId="0" fontId="0" fillId="39" borderId="0" xfId="64" applyFont="1" applyFill="1">
      <alignment vertical="center"/>
      <protection/>
    </xf>
    <xf numFmtId="0" fontId="0" fillId="40" borderId="0" xfId="64" applyFill="1">
      <alignment vertical="center"/>
      <protection/>
    </xf>
    <xf numFmtId="0" fontId="0" fillId="0" borderId="31" xfId="64" applyBorder="1">
      <alignment vertical="center"/>
      <protection/>
    </xf>
    <xf numFmtId="0" fontId="0" fillId="0" borderId="0" xfId="64" applyBorder="1">
      <alignment vertical="center"/>
      <protection/>
    </xf>
    <xf numFmtId="0" fontId="0" fillId="0" borderId="32" xfId="64" applyBorder="1">
      <alignment vertical="center"/>
      <protection/>
    </xf>
    <xf numFmtId="0" fontId="0" fillId="0" borderId="33" xfId="64" applyFont="1" applyBorder="1">
      <alignment vertical="center"/>
      <protection/>
    </xf>
    <xf numFmtId="0" fontId="0" fillId="40" borderId="33" xfId="64" applyFont="1" applyFill="1" applyBorder="1">
      <alignment vertical="center"/>
      <protection/>
    </xf>
    <xf numFmtId="0" fontId="0" fillId="40" borderId="31" xfId="64" applyFill="1" applyBorder="1">
      <alignment vertical="center"/>
      <protection/>
    </xf>
    <xf numFmtId="0" fontId="0" fillId="40" borderId="0" xfId="64" applyFill="1" applyBorder="1">
      <alignment vertical="center"/>
      <protection/>
    </xf>
    <xf numFmtId="0" fontId="0" fillId="40" borderId="32" xfId="64" applyFill="1" applyBorder="1">
      <alignment vertical="center"/>
      <protection/>
    </xf>
    <xf numFmtId="0" fontId="14" fillId="0" borderId="22"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6" fillId="0" borderId="29" xfId="0" applyFont="1" applyBorder="1" applyAlignment="1" applyProtection="1">
      <alignment horizontal="center" vertical="center" wrapText="1"/>
      <protection/>
    </xf>
    <xf numFmtId="182" fontId="3" fillId="0" borderId="29"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2" xfId="0" applyFont="1" applyBorder="1" applyAlignment="1" applyProtection="1">
      <alignment horizontal="center" vertical="center" shrinkToFit="1"/>
      <protection/>
    </xf>
    <xf numFmtId="0" fontId="14" fillId="0" borderId="22" xfId="0" applyFont="1" applyBorder="1" applyAlignment="1" applyProtection="1">
      <alignment vertical="center" shrinkToFit="1"/>
      <protection/>
    </xf>
    <xf numFmtId="182" fontId="0" fillId="0" borderId="0" xfId="0" applyNumberFormat="1" applyAlignment="1" applyProtection="1">
      <alignment vertical="center"/>
      <protection/>
    </xf>
    <xf numFmtId="49" fontId="0" fillId="0" borderId="0" xfId="0" applyNumberFormat="1" applyAlignment="1" applyProtection="1">
      <alignment vertical="center"/>
      <protection/>
    </xf>
    <xf numFmtId="49" fontId="3" fillId="0" borderId="22"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shrinkToFit="1"/>
      <protection/>
    </xf>
    <xf numFmtId="0" fontId="11" fillId="0" borderId="29" xfId="0" applyFont="1" applyBorder="1" applyAlignment="1" applyProtection="1">
      <alignment vertical="center"/>
      <protection/>
    </xf>
    <xf numFmtId="0" fontId="11" fillId="0" borderId="34" xfId="0" applyFont="1" applyBorder="1" applyAlignment="1" applyProtection="1">
      <alignment vertical="center"/>
      <protection/>
    </xf>
    <xf numFmtId="0" fontId="0" fillId="0" borderId="22" xfId="0" applyBorder="1" applyAlignment="1" applyProtection="1">
      <alignment vertical="center" shrinkToFit="1"/>
      <protection/>
    </xf>
    <xf numFmtId="0" fontId="8" fillId="41" borderId="35" xfId="0" applyFont="1" applyFill="1" applyBorder="1" applyAlignment="1">
      <alignment vertical="center"/>
    </xf>
    <xf numFmtId="0" fontId="8" fillId="41" borderId="36" xfId="0" applyFont="1" applyFill="1" applyBorder="1" applyAlignment="1">
      <alignment vertical="center"/>
    </xf>
    <xf numFmtId="0" fontId="8" fillId="41" borderId="37" xfId="0" applyFont="1" applyFill="1" applyBorder="1" applyAlignment="1">
      <alignment vertical="center"/>
    </xf>
    <xf numFmtId="0" fontId="8" fillId="0" borderId="0" xfId="0" applyNumberFormat="1" applyFont="1" applyFill="1" applyBorder="1" applyAlignment="1" applyProtection="1">
      <alignment horizontal="left" vertical="center"/>
      <protection/>
    </xf>
    <xf numFmtId="0" fontId="3" fillId="33" borderId="22" xfId="0" applyFont="1" applyFill="1" applyBorder="1" applyAlignment="1" applyProtection="1">
      <alignment vertical="center"/>
      <protection locked="0"/>
    </xf>
    <xf numFmtId="182" fontId="3" fillId="33" borderId="22" xfId="0" applyNumberFormat="1" applyFont="1" applyFill="1" applyBorder="1" applyAlignment="1" applyProtection="1">
      <alignment vertical="center"/>
      <protection locked="0"/>
    </xf>
    <xf numFmtId="49" fontId="3" fillId="33" borderId="22" xfId="0" applyNumberFormat="1" applyFont="1" applyFill="1" applyBorder="1" applyAlignment="1" applyProtection="1">
      <alignment horizontal="right" vertical="center"/>
      <protection locked="0"/>
    </xf>
    <xf numFmtId="0" fontId="0" fillId="0" borderId="22" xfId="0" applyBorder="1" applyAlignment="1" applyProtection="1">
      <alignment horizontal="center" vertical="center" shrinkToFit="1"/>
      <protection/>
    </xf>
    <xf numFmtId="0" fontId="0" fillId="33" borderId="19" xfId="0" applyFill="1" applyBorder="1" applyAlignment="1" applyProtection="1">
      <alignment horizontal="center" vertical="center" shrinkToFit="1"/>
      <protection locked="0"/>
    </xf>
    <xf numFmtId="0" fontId="0" fillId="33" borderId="21"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23" xfId="0" applyFill="1" applyBorder="1" applyAlignment="1" applyProtection="1">
      <alignment horizontal="center" vertical="center" shrinkToFit="1"/>
      <protection locked="0"/>
    </xf>
    <xf numFmtId="0" fontId="0" fillId="33" borderId="22" xfId="0" applyFill="1" applyBorder="1" applyAlignment="1" applyProtection="1">
      <alignment horizontal="center" vertical="center" shrinkToFit="1"/>
      <protection locked="0"/>
    </xf>
    <xf numFmtId="49" fontId="6" fillId="33" borderId="22"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vertical="center"/>
    </xf>
    <xf numFmtId="0" fontId="0" fillId="0" borderId="11" xfId="0" applyBorder="1" applyAlignment="1">
      <alignment vertical="center"/>
    </xf>
    <xf numFmtId="49" fontId="0" fillId="0" borderId="25" xfId="0" applyNumberFormat="1" applyBorder="1" applyAlignment="1">
      <alignment vertical="center"/>
    </xf>
    <xf numFmtId="0" fontId="3" fillId="0" borderId="0" xfId="0" applyFont="1" applyAlignment="1">
      <alignment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56" fontId="20" fillId="0" borderId="42" xfId="0" applyNumberFormat="1" applyFont="1" applyBorder="1" applyAlignment="1" quotePrefix="1">
      <alignment horizontal="center" vertical="center"/>
    </xf>
    <xf numFmtId="0" fontId="20" fillId="0" borderId="43" xfId="0" applyFont="1" applyBorder="1" applyAlignment="1">
      <alignment horizontal="center" vertical="center"/>
    </xf>
    <xf numFmtId="0" fontId="20" fillId="0" borderId="41" xfId="0" applyFont="1" applyBorder="1" applyAlignment="1">
      <alignment vertical="center" wrapText="1"/>
    </xf>
    <xf numFmtId="0" fontId="20" fillId="0" borderId="39" xfId="0" applyFont="1" applyBorder="1" applyAlignment="1">
      <alignment vertical="center"/>
    </xf>
    <xf numFmtId="0" fontId="20" fillId="0" borderId="41" xfId="0" applyFont="1" applyBorder="1" applyAlignment="1">
      <alignment vertical="center"/>
    </xf>
    <xf numFmtId="0" fontId="20" fillId="0" borderId="0" xfId="0" applyFont="1" applyBorder="1" applyAlignment="1">
      <alignment vertical="center"/>
    </xf>
    <xf numFmtId="0" fontId="0" fillId="0" borderId="0" xfId="0"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0" fillId="0" borderId="0" xfId="64" applyFont="1" applyAlignment="1">
      <alignment horizontal="center" vertical="top" textRotation="255"/>
      <protection/>
    </xf>
    <xf numFmtId="183" fontId="0" fillId="0" borderId="0" xfId="0" applyNumberFormat="1" applyAlignment="1" applyProtection="1">
      <alignment vertical="center"/>
      <protection locked="0"/>
    </xf>
    <xf numFmtId="0" fontId="20" fillId="0" borderId="44" xfId="0" applyFont="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Border="1" applyAlignment="1">
      <alignment horizontal="center" vertical="center" wrapText="1"/>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3" fillId="0" borderId="0" xfId="63" applyFont="1">
      <alignment/>
      <protection/>
    </xf>
    <xf numFmtId="0" fontId="30" fillId="0" borderId="0" xfId="63" applyFont="1">
      <alignment/>
      <protection/>
    </xf>
    <xf numFmtId="0" fontId="30" fillId="0" borderId="25" xfId="63" applyFont="1" applyBorder="1">
      <alignment/>
      <protection/>
    </xf>
    <xf numFmtId="0" fontId="0" fillId="0" borderId="0" xfId="63">
      <alignment/>
      <protection/>
    </xf>
    <xf numFmtId="0" fontId="30" fillId="0" borderId="0" xfId="63" applyFont="1" applyBorder="1">
      <alignment/>
      <protection/>
    </xf>
    <xf numFmtId="0" fontId="15" fillId="0" borderId="51" xfId="0" applyFont="1" applyBorder="1" applyAlignment="1">
      <alignment vertical="center" wrapText="1"/>
    </xf>
    <xf numFmtId="0" fontId="6" fillId="0" borderId="52" xfId="0" applyFont="1" applyBorder="1" applyAlignment="1">
      <alignment vertical="center" wrapText="1"/>
    </xf>
    <xf numFmtId="0" fontId="15" fillId="0" borderId="52" xfId="0" applyFont="1" applyBorder="1" applyAlignment="1">
      <alignment vertical="center" wrapText="1"/>
    </xf>
    <xf numFmtId="0" fontId="0" fillId="0" borderId="0" xfId="0" applyAlignment="1" applyProtection="1">
      <alignment vertical="center" shrinkToFit="1"/>
      <protection/>
    </xf>
    <xf numFmtId="0" fontId="0" fillId="42" borderId="0" xfId="64" applyFont="1" applyFill="1">
      <alignment vertical="center"/>
      <protection/>
    </xf>
    <xf numFmtId="0" fontId="0" fillId="42" borderId="0" xfId="64" applyFill="1">
      <alignment vertical="center"/>
      <protection/>
    </xf>
    <xf numFmtId="0" fontId="0" fillId="43" borderId="0" xfId="64" applyFont="1" applyFill="1">
      <alignment vertical="center"/>
      <protection/>
    </xf>
    <xf numFmtId="0" fontId="32" fillId="0" borderId="0" xfId="0" applyFont="1" applyAlignment="1">
      <alignment vertical="center"/>
    </xf>
    <xf numFmtId="0" fontId="16" fillId="0" borderId="0" xfId="0" applyFont="1" applyBorder="1" applyAlignment="1" applyProtection="1">
      <alignment vertical="center"/>
      <protection/>
    </xf>
    <xf numFmtId="0" fontId="76" fillId="0" borderId="0" xfId="0" applyFont="1" applyAlignment="1">
      <alignment wrapText="1"/>
    </xf>
    <xf numFmtId="0" fontId="24" fillId="0" borderId="0" xfId="0" applyFont="1" applyAlignment="1" applyProtection="1">
      <alignment vertical="top" wrapText="1"/>
      <protection/>
    </xf>
    <xf numFmtId="0" fontId="34" fillId="0" borderId="0" xfId="62" applyFont="1" applyAlignment="1">
      <alignment vertical="center"/>
      <protection/>
    </xf>
    <xf numFmtId="0" fontId="34" fillId="0" borderId="10" xfId="62" applyFont="1" applyBorder="1" applyAlignment="1">
      <alignment vertical="center"/>
      <protection/>
    </xf>
    <xf numFmtId="0" fontId="34" fillId="0" borderId="11" xfId="62" applyFont="1" applyBorder="1" applyAlignment="1">
      <alignment vertical="center"/>
      <protection/>
    </xf>
    <xf numFmtId="0" fontId="34" fillId="0" borderId="12" xfId="62" applyFont="1" applyBorder="1" applyAlignment="1">
      <alignment vertical="center"/>
      <protection/>
    </xf>
    <xf numFmtId="0" fontId="34" fillId="0" borderId="0" xfId="62" applyFont="1" applyFill="1" applyAlignment="1">
      <alignment vertical="center"/>
      <protection/>
    </xf>
    <xf numFmtId="49" fontId="34" fillId="0" borderId="0" xfId="62" applyNumberFormat="1" applyFont="1" applyAlignment="1">
      <alignment vertical="center"/>
      <protection/>
    </xf>
    <xf numFmtId="0" fontId="34" fillId="0" borderId="30" xfId="62" applyFont="1" applyBorder="1" applyAlignment="1">
      <alignment vertical="center"/>
      <protection/>
    </xf>
    <xf numFmtId="0" fontId="34" fillId="0" borderId="24" xfId="62" applyFont="1" applyBorder="1" applyAlignment="1">
      <alignment vertical="center" wrapText="1"/>
      <protection/>
    </xf>
    <xf numFmtId="0" fontId="34" fillId="0" borderId="28" xfId="62" applyFont="1" applyBorder="1" applyAlignment="1">
      <alignment vertical="center" wrapText="1"/>
      <protection/>
    </xf>
    <xf numFmtId="0" fontId="34" fillId="0" borderId="26" xfId="62" applyFont="1" applyBorder="1" applyAlignment="1">
      <alignment vertical="center"/>
      <protection/>
    </xf>
    <xf numFmtId="0" fontId="34" fillId="0" borderId="0" xfId="62" applyFont="1" applyBorder="1" applyAlignment="1">
      <alignment vertical="center" wrapText="1"/>
      <protection/>
    </xf>
    <xf numFmtId="0" fontId="34" fillId="0" borderId="27" xfId="62" applyFont="1" applyBorder="1" applyAlignment="1">
      <alignment vertical="center" wrapText="1"/>
      <protection/>
    </xf>
    <xf numFmtId="0" fontId="34" fillId="0" borderId="53" xfId="62" applyFont="1" applyBorder="1" applyAlignment="1">
      <alignment vertical="center"/>
      <protection/>
    </xf>
    <xf numFmtId="0" fontId="34" fillId="0" borderId="25" xfId="62" applyFont="1" applyBorder="1" applyAlignment="1">
      <alignment vertical="center" wrapText="1"/>
      <protection/>
    </xf>
    <xf numFmtId="0" fontId="34" fillId="0" borderId="54" xfId="62" applyFont="1" applyBorder="1" applyAlignment="1">
      <alignment vertical="center" wrapText="1"/>
      <protection/>
    </xf>
    <xf numFmtId="0" fontId="8" fillId="0" borderId="0" xfId="0" applyFont="1" applyAlignment="1" applyProtection="1">
      <alignment vertical="center"/>
      <protection hidden="1"/>
    </xf>
    <xf numFmtId="0" fontId="3" fillId="0" borderId="55" xfId="0" applyFont="1" applyBorder="1" applyAlignment="1" applyProtection="1">
      <alignment horizontal="center" vertical="top" textRotation="255" shrinkToFit="1"/>
      <protection/>
    </xf>
    <xf numFmtId="0" fontId="0" fillId="33" borderId="55" xfId="0" applyFill="1" applyBorder="1" applyAlignment="1" applyProtection="1">
      <alignment horizontal="center" vertical="center" shrinkToFit="1"/>
      <protection locked="0"/>
    </xf>
    <xf numFmtId="0" fontId="10" fillId="0" borderId="0" xfId="0" applyFont="1" applyFill="1" applyBorder="1" applyAlignment="1">
      <alignment vertical="center"/>
    </xf>
    <xf numFmtId="0" fontId="8" fillId="0" borderId="0" xfId="0" applyFont="1" applyFill="1" applyBorder="1" applyAlignment="1">
      <alignment vertical="center"/>
    </xf>
    <xf numFmtId="181" fontId="8" fillId="0" borderId="0" xfId="49" applyNumberFormat="1" applyFont="1" applyFill="1" applyBorder="1" applyAlignment="1" applyProtection="1">
      <alignment vertical="center" shrinkToFit="1"/>
      <protection locked="0"/>
    </xf>
    <xf numFmtId="181" fontId="0" fillId="0" borderId="0" xfId="49" applyNumberFormat="1" applyFont="1" applyFill="1" applyBorder="1" applyAlignment="1" applyProtection="1">
      <alignment vertical="center" shrinkToFit="1"/>
      <protection locked="0"/>
    </xf>
    <xf numFmtId="0" fontId="8" fillId="0" borderId="0" xfId="0" applyFont="1" applyFill="1" applyBorder="1" applyAlignment="1">
      <alignment horizontal="center" vertical="center"/>
    </xf>
    <xf numFmtId="0" fontId="33"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pplyProtection="1">
      <alignment vertical="center" shrinkToFit="1"/>
      <protection/>
    </xf>
    <xf numFmtId="0" fontId="3" fillId="0" borderId="0" xfId="0" applyFont="1" applyBorder="1" applyAlignment="1" applyProtection="1">
      <alignment horizontal="center" vertical="top" textRotation="255" shrinkToFit="1"/>
      <protection/>
    </xf>
    <xf numFmtId="0" fontId="9" fillId="0" borderId="0" xfId="0" applyFont="1" applyFill="1" applyBorder="1" applyAlignment="1">
      <alignment vertical="center"/>
    </xf>
    <xf numFmtId="0" fontId="8" fillId="0" borderId="0" xfId="0" applyFont="1" applyFill="1" applyBorder="1" applyAlignment="1">
      <alignment vertical="center"/>
    </xf>
    <xf numFmtId="0" fontId="3" fillId="0" borderId="10" xfId="0" applyFont="1" applyBorder="1" applyAlignment="1" applyProtection="1">
      <alignment horizontal="center" vertical="top" textRotation="255" shrinkToFit="1"/>
      <protection/>
    </xf>
    <xf numFmtId="0" fontId="3" fillId="0" borderId="12" xfId="0" applyFont="1" applyBorder="1" applyAlignment="1" applyProtection="1">
      <alignment horizontal="center" vertical="top" textRotation="255" shrinkToFit="1"/>
      <protection/>
    </xf>
    <xf numFmtId="0" fontId="3" fillId="0" borderId="56" xfId="0" applyFont="1" applyBorder="1" applyAlignment="1" applyProtection="1">
      <alignment horizontal="center" vertical="top" textRotation="255" shrinkToFit="1"/>
      <protection/>
    </xf>
    <xf numFmtId="0" fontId="3" fillId="0" borderId="12" xfId="0" applyFont="1" applyFill="1" applyBorder="1" applyAlignment="1" applyProtection="1">
      <alignment horizontal="center" vertical="top" textRotation="255" shrinkToFit="1"/>
      <protection/>
    </xf>
    <xf numFmtId="0" fontId="3" fillId="0" borderId="56" xfId="0" applyFont="1" applyFill="1" applyBorder="1" applyAlignment="1" applyProtection="1">
      <alignment horizontal="center" vertical="top" textRotation="255" shrinkToFit="1"/>
      <protection/>
    </xf>
    <xf numFmtId="0" fontId="3" fillId="0" borderId="57" xfId="0" applyFont="1" applyBorder="1" applyAlignment="1" applyProtection="1">
      <alignment horizontal="center" vertical="top" textRotation="255" shrinkToFit="1"/>
      <protection/>
    </xf>
    <xf numFmtId="0" fontId="3" fillId="0" borderId="58" xfId="0" applyFont="1" applyFill="1" applyBorder="1" applyAlignment="1" applyProtection="1">
      <alignment horizontal="center" vertical="top" textRotation="255" shrinkToFit="1"/>
      <protection/>
    </xf>
    <xf numFmtId="0" fontId="3" fillId="0" borderId="59" xfId="0" applyFont="1" applyBorder="1" applyAlignment="1" applyProtection="1">
      <alignment horizontal="center" vertical="top" textRotation="255" shrinkToFit="1"/>
      <protection/>
    </xf>
    <xf numFmtId="0" fontId="3" fillId="0" borderId="60" xfId="0" applyFont="1" applyBorder="1" applyAlignment="1" applyProtection="1">
      <alignment horizontal="center" vertical="top" textRotation="255" shrinkToFit="1"/>
      <protection/>
    </xf>
    <xf numFmtId="0" fontId="8" fillId="0" borderId="0" xfId="0" applyFont="1" applyFill="1" applyBorder="1" applyAlignment="1">
      <alignment vertical="center" shrinkToFit="1"/>
    </xf>
    <xf numFmtId="0" fontId="0" fillId="0" borderId="0" xfId="64" applyFill="1" applyAlignment="1">
      <alignment horizontal="left" vertical="center"/>
      <protection/>
    </xf>
    <xf numFmtId="0" fontId="0" fillId="0" borderId="0" xfId="64" applyFill="1" applyAlignment="1">
      <alignment horizontal="center" vertical="center"/>
      <protection/>
    </xf>
    <xf numFmtId="0" fontId="0" fillId="0" borderId="0" xfId="64" applyFont="1" applyFill="1">
      <alignment vertical="center"/>
      <protection/>
    </xf>
    <xf numFmtId="0" fontId="0" fillId="0" borderId="0" xfId="64" applyFont="1" applyFill="1" applyAlignment="1">
      <alignment horizontal="left" vertical="center"/>
      <protection/>
    </xf>
    <xf numFmtId="0" fontId="0" fillId="0" borderId="0" xfId="64" applyFill="1" applyBorder="1">
      <alignment vertical="center"/>
      <protection/>
    </xf>
    <xf numFmtId="0" fontId="0" fillId="0" borderId="0" xfId="64" applyFont="1" applyFill="1" applyBorder="1">
      <alignment vertical="center"/>
      <protection/>
    </xf>
    <xf numFmtId="0" fontId="0" fillId="0" borderId="53" xfId="64" applyFont="1" applyBorder="1" applyAlignment="1">
      <alignment horizontal="center" vertical="top" textRotation="255"/>
      <protection/>
    </xf>
    <xf numFmtId="0" fontId="0" fillId="0" borderId="25" xfId="64" applyBorder="1" applyAlignment="1">
      <alignment horizontal="center" vertical="top" textRotation="255"/>
      <protection/>
    </xf>
    <xf numFmtId="0" fontId="0" fillId="0" borderId="54" xfId="64" applyBorder="1" applyAlignment="1">
      <alignment horizontal="center" vertical="top" textRotation="255"/>
      <protection/>
    </xf>
    <xf numFmtId="0" fontId="0" fillId="0" borderId="53" xfId="64" applyFont="1" applyBorder="1" applyAlignment="1">
      <alignment horizontal="center" vertical="top" textRotation="255"/>
      <protection/>
    </xf>
    <xf numFmtId="0" fontId="0" fillId="0" borderId="25" xfId="64" applyFont="1" applyBorder="1" applyAlignment="1">
      <alignment horizontal="center" vertical="top" textRotation="255"/>
      <protection/>
    </xf>
    <xf numFmtId="0" fontId="21" fillId="0" borderId="0" xfId="0" applyFont="1" applyAlignment="1">
      <alignment vertical="center"/>
    </xf>
    <xf numFmtId="0" fontId="18" fillId="0" borderId="0" xfId="64" applyFont="1" applyBorder="1" applyAlignment="1">
      <alignment horizontal="center" vertical="top" textRotation="255"/>
      <protection/>
    </xf>
    <xf numFmtId="0" fontId="0" fillId="0" borderId="25" xfId="64" applyFont="1" applyBorder="1" applyAlignment="1">
      <alignment horizontal="center" vertical="top" textRotation="255"/>
      <protection/>
    </xf>
    <xf numFmtId="0" fontId="0" fillId="0" borderId="0" xfId="0" applyFont="1" applyAlignment="1" applyProtection="1">
      <alignment vertical="center"/>
      <protection/>
    </xf>
    <xf numFmtId="0" fontId="0" fillId="0" borderId="53" xfId="0" applyBorder="1" applyAlignment="1" applyProtection="1">
      <alignment vertical="center"/>
      <protection hidden="1"/>
    </xf>
    <xf numFmtId="0" fontId="0" fillId="0" borderId="25" xfId="0" applyBorder="1" applyAlignment="1" applyProtection="1">
      <alignment vertical="center"/>
      <protection hidden="1"/>
    </xf>
    <xf numFmtId="0" fontId="0" fillId="0" borderId="0" xfId="0" applyAlignment="1" applyProtection="1">
      <alignment vertical="center"/>
      <protection hidden="1"/>
    </xf>
    <xf numFmtId="0" fontId="7" fillId="0" borderId="11" xfId="0" applyFont="1" applyBorder="1" applyAlignment="1" applyProtection="1">
      <alignment vertical="center" wrapText="1"/>
      <protection hidden="1"/>
    </xf>
    <xf numFmtId="0" fontId="0" fillId="0" borderId="61" xfId="0" applyBorder="1" applyAlignment="1" applyProtection="1">
      <alignment horizontal="center" vertical="center" shrinkToFit="1"/>
      <protection hidden="1"/>
    </xf>
    <xf numFmtId="0" fontId="0" fillId="0" borderId="62" xfId="0" applyBorder="1" applyAlignment="1" applyProtection="1">
      <alignment horizontal="center" vertical="center" shrinkToFit="1"/>
      <protection hidden="1"/>
    </xf>
    <xf numFmtId="0" fontId="0" fillId="0" borderId="63" xfId="0" applyBorder="1" applyAlignment="1" applyProtection="1">
      <alignment horizontal="center" vertical="center" shrinkToFit="1"/>
      <protection hidden="1"/>
    </xf>
    <xf numFmtId="0" fontId="0" fillId="0" borderId="64" xfId="0" applyBorder="1" applyAlignment="1" applyProtection="1">
      <alignment horizontal="center" vertical="center" shrinkToFit="1"/>
      <protection hidden="1"/>
    </xf>
    <xf numFmtId="0" fontId="0" fillId="0" borderId="65" xfId="0" applyBorder="1" applyAlignment="1" applyProtection="1">
      <alignment horizontal="center" vertical="center" shrinkToFit="1"/>
      <protection hidden="1"/>
    </xf>
    <xf numFmtId="0" fontId="0" fillId="0" borderId="66" xfId="0" applyBorder="1" applyAlignment="1" applyProtection="1">
      <alignment horizontal="center" vertical="center" shrinkToFit="1"/>
      <protection hidden="1"/>
    </xf>
    <xf numFmtId="0" fontId="0" fillId="0" borderId="34" xfId="0" applyBorder="1" applyAlignment="1" applyProtection="1">
      <alignment horizontal="center" vertical="center" shrinkToFit="1"/>
      <protection hidden="1"/>
    </xf>
    <xf numFmtId="0" fontId="0" fillId="0" borderId="67" xfId="0" applyBorder="1" applyAlignment="1" applyProtection="1">
      <alignment horizontal="center" vertical="center" shrinkToFit="1"/>
      <protection hidden="1"/>
    </xf>
    <xf numFmtId="0" fontId="0" fillId="0" borderId="68" xfId="0" applyBorder="1" applyAlignment="1" applyProtection="1">
      <alignment horizontal="center" vertical="center" shrinkToFit="1"/>
      <protection hidden="1"/>
    </xf>
    <xf numFmtId="49" fontId="0" fillId="0" borderId="34" xfId="0" applyNumberFormat="1" applyBorder="1" applyAlignment="1" applyProtection="1">
      <alignment horizontal="right" vertical="center" shrinkToFit="1"/>
      <protection hidden="1"/>
    </xf>
    <xf numFmtId="0" fontId="8" fillId="44" borderId="10" xfId="0" applyFont="1" applyFill="1" applyBorder="1" applyAlignment="1" applyProtection="1">
      <alignment vertical="center" shrinkToFit="1"/>
      <protection hidden="1"/>
    </xf>
    <xf numFmtId="0" fontId="8" fillId="44" borderId="56" xfId="0" applyFont="1" applyFill="1" applyBorder="1" applyAlignment="1" applyProtection="1">
      <alignment vertical="center" shrinkToFit="1"/>
      <protection hidden="1"/>
    </xf>
    <xf numFmtId="0" fontId="8" fillId="44" borderId="12" xfId="0" applyFont="1" applyFill="1" applyBorder="1" applyAlignment="1" applyProtection="1">
      <alignment vertical="center" shrinkToFit="1"/>
      <protection hidden="1"/>
    </xf>
    <xf numFmtId="0" fontId="8" fillId="44" borderId="57" xfId="0" applyFont="1" applyFill="1" applyBorder="1" applyAlignment="1" applyProtection="1">
      <alignment vertical="center" shrinkToFit="1"/>
      <protection hidden="1"/>
    </xf>
    <xf numFmtId="0" fontId="8" fillId="44" borderId="59" xfId="0" applyFont="1" applyFill="1" applyBorder="1" applyAlignment="1" applyProtection="1">
      <alignment vertical="center" shrinkToFit="1"/>
      <protection hidden="1"/>
    </xf>
    <xf numFmtId="0" fontId="8" fillId="44" borderId="60" xfId="0" applyFont="1" applyFill="1" applyBorder="1" applyAlignment="1" applyProtection="1">
      <alignment vertical="center" shrinkToFit="1"/>
      <protection hidden="1"/>
    </xf>
    <xf numFmtId="0" fontId="8" fillId="44" borderId="58" xfId="0" applyFont="1" applyFill="1" applyBorder="1" applyAlignment="1" applyProtection="1">
      <alignment vertical="center" shrinkToFit="1"/>
      <protection hidden="1"/>
    </xf>
    <xf numFmtId="0" fontId="0" fillId="0" borderId="54" xfId="64" applyFont="1" applyBorder="1" applyAlignment="1">
      <alignment horizontal="center" vertical="top" textRotation="255"/>
      <protection/>
    </xf>
    <xf numFmtId="49" fontId="10" fillId="0" borderId="0" xfId="0" applyNumberFormat="1" applyFont="1" applyBorder="1" applyAlignment="1" applyProtection="1">
      <alignment horizontal="left" vertical="center"/>
      <protection/>
    </xf>
    <xf numFmtId="0" fontId="8" fillId="0" borderId="0" xfId="0" applyFont="1" applyBorder="1" applyAlignment="1">
      <alignment vertical="center" textRotation="255" shrinkToFit="1"/>
    </xf>
    <xf numFmtId="0" fontId="77" fillId="0" borderId="39" xfId="0" applyFont="1" applyBorder="1" applyAlignment="1">
      <alignment vertical="center"/>
    </xf>
    <xf numFmtId="0" fontId="77" fillId="0" borderId="50" xfId="0" applyFont="1" applyBorder="1" applyAlignment="1">
      <alignment vertical="center"/>
    </xf>
    <xf numFmtId="0" fontId="78" fillId="0" borderId="52" xfId="0" applyFont="1" applyBorder="1" applyAlignment="1">
      <alignment vertical="center" wrapText="1"/>
    </xf>
    <xf numFmtId="0" fontId="79" fillId="0" borderId="52" xfId="0" applyFont="1" applyBorder="1" applyAlignment="1">
      <alignment vertical="center" wrapText="1"/>
    </xf>
    <xf numFmtId="0" fontId="78" fillId="0" borderId="69" xfId="0" applyFont="1" applyBorder="1" applyAlignment="1">
      <alignment vertical="center" wrapText="1"/>
    </xf>
    <xf numFmtId="0" fontId="79" fillId="0" borderId="70" xfId="0" applyFont="1" applyBorder="1" applyAlignment="1">
      <alignment vertical="center" wrapText="1"/>
    </xf>
    <xf numFmtId="0" fontId="20" fillId="0" borderId="46" xfId="0" applyFont="1" applyBorder="1" applyAlignment="1">
      <alignment horizontal="left" vertical="center"/>
    </xf>
    <xf numFmtId="0" fontId="77" fillId="0" borderId="71" xfId="0" applyFont="1" applyBorder="1" applyAlignment="1">
      <alignment horizontal="left" vertical="center" wrapText="1"/>
    </xf>
    <xf numFmtId="0" fontId="77" fillId="0" borderId="50" xfId="0" applyFont="1" applyBorder="1" applyAlignment="1">
      <alignment horizontal="left" vertical="center" wrapText="1"/>
    </xf>
    <xf numFmtId="0" fontId="20" fillId="0" borderId="48" xfId="0" applyFont="1" applyBorder="1" applyAlignment="1">
      <alignment horizontal="center" vertical="center"/>
    </xf>
    <xf numFmtId="0" fontId="20" fillId="0" borderId="71" xfId="0" applyFont="1" applyBorder="1" applyAlignment="1">
      <alignment horizontal="left" vertical="center" wrapText="1"/>
    </xf>
    <xf numFmtId="0" fontId="20" fillId="0" borderId="50" xfId="0" applyFont="1" applyBorder="1" applyAlignment="1">
      <alignment horizontal="left" vertical="center" wrapText="1"/>
    </xf>
    <xf numFmtId="0" fontId="20" fillId="0" borderId="50" xfId="0" applyFont="1" applyBorder="1" applyAlignment="1">
      <alignment horizontal="left" vertical="center"/>
    </xf>
    <xf numFmtId="0" fontId="20" fillId="0" borderId="71" xfId="0" applyFont="1" applyBorder="1" applyAlignment="1">
      <alignment vertical="center"/>
    </xf>
    <xf numFmtId="0" fontId="20" fillId="0" borderId="50" xfId="0" applyFont="1" applyBorder="1" applyAlignment="1">
      <alignment vertical="center"/>
    </xf>
    <xf numFmtId="0" fontId="15" fillId="0" borderId="69" xfId="0" applyFont="1" applyBorder="1" applyAlignment="1">
      <alignment horizontal="left" vertical="center" wrapText="1"/>
    </xf>
    <xf numFmtId="0" fontId="15" fillId="0" borderId="72" xfId="0" applyFont="1" applyBorder="1" applyAlignment="1">
      <alignment horizontal="left" vertical="center" wrapText="1"/>
    </xf>
    <xf numFmtId="0" fontId="15" fillId="0" borderId="51" xfId="0" applyFont="1" applyBorder="1" applyAlignment="1">
      <alignment horizontal="left" vertical="center" wrapText="1"/>
    </xf>
    <xf numFmtId="0" fontId="20" fillId="0" borderId="71" xfId="0" applyFont="1" applyBorder="1" applyAlignment="1">
      <alignment horizontal="left" vertical="center"/>
    </xf>
    <xf numFmtId="0" fontId="20" fillId="0" borderId="41" xfId="0" applyFont="1" applyBorder="1" applyAlignment="1">
      <alignment horizontal="left" vertical="center" wrapText="1"/>
    </xf>
    <xf numFmtId="0" fontId="8" fillId="0" borderId="0" xfId="0" applyFont="1" applyBorder="1" applyAlignment="1" applyProtection="1">
      <alignment horizontal="center" vertical="center"/>
      <protection/>
    </xf>
    <xf numFmtId="49" fontId="8" fillId="33" borderId="10" xfId="0" applyNumberFormat="1" applyFont="1" applyFill="1" applyBorder="1" applyAlignment="1" applyProtection="1">
      <alignment horizontal="left" vertical="center"/>
      <protection locked="0"/>
    </xf>
    <xf numFmtId="49" fontId="0" fillId="33" borderId="11" xfId="0" applyNumberFormat="1" applyFill="1" applyBorder="1" applyAlignment="1" applyProtection="1">
      <alignment horizontal="left" vertical="center"/>
      <protection locked="0"/>
    </xf>
    <xf numFmtId="49" fontId="0" fillId="33" borderId="12" xfId="0" applyNumberFormat="1" applyFill="1" applyBorder="1" applyAlignment="1" applyProtection="1">
      <alignment horizontal="left" vertical="center"/>
      <protection locked="0"/>
    </xf>
    <xf numFmtId="0" fontId="8"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0" fontId="0" fillId="0" borderId="0" xfId="0" applyAlignment="1" applyProtection="1">
      <alignment vertical="center" shrinkToFit="1"/>
      <protection locked="0"/>
    </xf>
    <xf numFmtId="0" fontId="8" fillId="33" borderId="22" xfId="0" applyFont="1" applyFill="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49" fontId="8" fillId="33" borderId="10" xfId="0" applyNumberFormat="1" applyFon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49" fontId="0" fillId="33" borderId="12" xfId="0" applyNumberFormat="1" applyFill="1" applyBorder="1" applyAlignment="1" applyProtection="1">
      <alignment vertical="center" shrinkToFit="1"/>
      <protection locked="0"/>
    </xf>
    <xf numFmtId="0" fontId="8" fillId="44" borderId="11" xfId="0" applyFont="1" applyFill="1" applyBorder="1" applyAlignment="1" applyProtection="1">
      <alignment horizontal="center" vertical="center"/>
      <protection locked="0"/>
    </xf>
    <xf numFmtId="0" fontId="8" fillId="44" borderId="12" xfId="0" applyFont="1" applyFill="1" applyBorder="1" applyAlignment="1" applyProtection="1">
      <alignment horizontal="center" vertical="center"/>
      <protection locked="0"/>
    </xf>
    <xf numFmtId="183" fontId="0" fillId="44" borderId="10" xfId="0" applyNumberFormat="1" applyFill="1" applyBorder="1" applyAlignment="1" applyProtection="1">
      <alignment horizontal="left" vertical="center" shrinkToFit="1"/>
      <protection locked="0"/>
    </xf>
    <xf numFmtId="183" fontId="0" fillId="44" borderId="11" xfId="0" applyNumberFormat="1" applyFill="1" applyBorder="1" applyAlignment="1" applyProtection="1">
      <alignment horizontal="left" vertical="center" shrinkToFit="1"/>
      <protection locked="0"/>
    </xf>
    <xf numFmtId="183" fontId="0" fillId="44" borderId="12" xfId="0" applyNumberFormat="1" applyFill="1" applyBorder="1" applyAlignment="1" applyProtection="1">
      <alignment horizontal="left" vertical="center" shrinkToFit="1"/>
      <protection locked="0"/>
    </xf>
    <xf numFmtId="0" fontId="80" fillId="44" borderId="19" xfId="0" applyFont="1" applyFill="1" applyBorder="1" applyAlignment="1" applyProtection="1">
      <alignment horizontal="center" vertical="center"/>
      <protection locked="0"/>
    </xf>
    <xf numFmtId="0" fontId="80" fillId="44" borderId="21"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49" fontId="8" fillId="44" borderId="10" xfId="0" applyNumberFormat="1" applyFont="1" applyFill="1" applyBorder="1" applyAlignment="1" applyProtection="1">
      <alignment vertical="center" shrinkToFit="1"/>
      <protection locked="0"/>
    </xf>
    <xf numFmtId="49" fontId="0" fillId="44" borderId="11" xfId="0" applyNumberFormat="1" applyFill="1" applyBorder="1" applyAlignment="1" applyProtection="1">
      <alignment vertical="center" shrinkToFit="1"/>
      <protection locked="0"/>
    </xf>
    <xf numFmtId="49" fontId="0" fillId="44" borderId="12" xfId="0" applyNumberFormat="1" applyFill="1" applyBorder="1" applyAlignment="1" applyProtection="1">
      <alignment vertical="center" shrinkToFit="1"/>
      <protection locked="0"/>
    </xf>
    <xf numFmtId="0" fontId="8" fillId="0" borderId="26"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33" borderId="0" xfId="0" applyFont="1" applyFill="1" applyBorder="1" applyAlignment="1" applyProtection="1">
      <alignment vertical="center" shrinkToFit="1"/>
      <protection locked="0"/>
    </xf>
    <xf numFmtId="0" fontId="0" fillId="33" borderId="0" xfId="0"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8" fillId="33" borderId="1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0" fillId="44" borderId="21" xfId="0" applyFont="1" applyFill="1" applyBorder="1" applyAlignment="1" applyProtection="1">
      <alignment horizontal="center" vertical="center" wrapText="1"/>
      <protection locked="0"/>
    </xf>
    <xf numFmtId="0" fontId="81" fillId="44" borderId="21" xfId="0" applyFont="1" applyFill="1" applyBorder="1" applyAlignment="1" applyProtection="1">
      <alignment horizontal="center" vertical="center" wrapText="1"/>
      <protection locked="0"/>
    </xf>
    <xf numFmtId="0" fontId="8" fillId="44" borderId="21"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protection/>
    </xf>
    <xf numFmtId="182" fontId="8" fillId="33" borderId="10" xfId="49" applyNumberFormat="1" applyFont="1" applyFill="1" applyBorder="1" applyAlignment="1" applyProtection="1">
      <alignment vertical="center" shrinkToFit="1"/>
      <protection/>
    </xf>
    <xf numFmtId="182" fontId="0" fillId="33" borderId="11" xfId="49" applyNumberFormat="1" applyFont="1" applyFill="1" applyBorder="1" applyAlignment="1" applyProtection="1">
      <alignment vertical="center" shrinkToFit="1"/>
      <protection/>
    </xf>
    <xf numFmtId="182" fontId="0" fillId="33" borderId="12" xfId="49" applyNumberFormat="1" applyFont="1" applyFill="1" applyBorder="1" applyAlignment="1" applyProtection="1">
      <alignment vertical="center" shrinkToFit="1"/>
      <protection/>
    </xf>
    <xf numFmtId="182" fontId="8" fillId="33" borderId="10" xfId="49" applyNumberFormat="1" applyFont="1" applyFill="1" applyBorder="1" applyAlignment="1" applyProtection="1">
      <alignment vertical="center" shrinkToFit="1"/>
      <protection locked="0"/>
    </xf>
    <xf numFmtId="182" fontId="0" fillId="33" borderId="11" xfId="49" applyNumberFormat="1" applyFont="1" applyFill="1" applyBorder="1" applyAlignment="1" applyProtection="1">
      <alignment vertical="center" shrinkToFit="1"/>
      <protection locked="0"/>
    </xf>
    <xf numFmtId="182" fontId="0" fillId="33" borderId="12" xfId="49" applyNumberFormat="1" applyFont="1" applyFill="1" applyBorder="1" applyAlignment="1" applyProtection="1">
      <alignment vertical="center" shrinkToFit="1"/>
      <protection locked="0"/>
    </xf>
    <xf numFmtId="0" fontId="8" fillId="33" borderId="10" xfId="0" applyFont="1" applyFill="1" applyBorder="1" applyAlignment="1" applyProtection="1">
      <alignment horizontal="left" vertical="center" shrinkToFit="1"/>
      <protection locked="0"/>
    </xf>
    <xf numFmtId="0" fontId="8" fillId="33" borderId="11" xfId="0" applyFont="1" applyFill="1" applyBorder="1" applyAlignment="1" applyProtection="1">
      <alignment horizontal="left" vertical="center" shrinkToFit="1"/>
      <protection locked="0"/>
    </xf>
    <xf numFmtId="0" fontId="8" fillId="33" borderId="12" xfId="0" applyFont="1" applyFill="1" applyBorder="1" applyAlignment="1" applyProtection="1">
      <alignment horizontal="left" vertical="center" shrinkToFit="1"/>
      <protection locked="0"/>
    </xf>
    <xf numFmtId="180" fontId="8" fillId="33" borderId="30" xfId="0" applyNumberFormat="1" applyFont="1" applyFill="1" applyBorder="1" applyAlignment="1" applyProtection="1">
      <alignment vertical="center" shrinkToFit="1"/>
      <protection locked="0"/>
    </xf>
    <xf numFmtId="180" fontId="0" fillId="33" borderId="24" xfId="0" applyNumberFormat="1" applyFill="1" applyBorder="1" applyAlignment="1" applyProtection="1">
      <alignment vertical="center" shrinkToFit="1"/>
      <protection locked="0"/>
    </xf>
    <xf numFmtId="180" fontId="0" fillId="33" borderId="28" xfId="0" applyNumberFormat="1" applyFill="1" applyBorder="1" applyAlignment="1" applyProtection="1">
      <alignment vertical="center" shrinkToFit="1"/>
      <protection locked="0"/>
    </xf>
    <xf numFmtId="0" fontId="8" fillId="33" borderId="10" xfId="0" applyFont="1" applyFill="1" applyBorder="1" applyAlignment="1" applyProtection="1">
      <alignment vertical="center" shrinkToFit="1"/>
      <protection locked="0"/>
    </xf>
    <xf numFmtId="0" fontId="0" fillId="33" borderId="11" xfId="0" applyFill="1" applyBorder="1" applyAlignment="1" applyProtection="1">
      <alignment vertical="center" shrinkToFit="1"/>
      <protection locked="0"/>
    </xf>
    <xf numFmtId="0" fontId="0" fillId="33" borderId="12" xfId="0" applyFill="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49" fontId="8" fillId="0" borderId="26"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0" fontId="9" fillId="0" borderId="26" xfId="0" applyFont="1" applyBorder="1" applyAlignment="1" applyProtection="1">
      <alignment horizontal="left" vertical="center" shrinkToFit="1"/>
      <protection/>
    </xf>
    <xf numFmtId="0" fontId="9" fillId="0" borderId="27" xfId="0" applyFont="1" applyBorder="1" applyAlignment="1" applyProtection="1">
      <alignment horizontal="left" vertical="center" shrinkToFit="1"/>
      <protection/>
    </xf>
    <xf numFmtId="49" fontId="8" fillId="0" borderId="53" xfId="0" applyNumberFormat="1" applyFont="1" applyBorder="1" applyAlignment="1" applyProtection="1">
      <alignment horizontal="center" vertical="center"/>
      <protection/>
    </xf>
    <xf numFmtId="49" fontId="8" fillId="0" borderId="25" xfId="0" applyNumberFormat="1" applyFont="1" applyBorder="1" applyAlignment="1" applyProtection="1">
      <alignment horizontal="center" vertical="center"/>
      <protection/>
    </xf>
    <xf numFmtId="0" fontId="8" fillId="33" borderId="10"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0" fontId="8" fillId="33" borderId="53" xfId="0" applyFont="1" applyFill="1" applyBorder="1" applyAlignment="1" applyProtection="1">
      <alignment vertical="center" shrinkToFit="1"/>
      <protection locked="0"/>
    </xf>
    <xf numFmtId="0" fontId="0" fillId="33" borderId="25" xfId="0"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8" fillId="0" borderId="0" xfId="0" applyFont="1" applyAlignment="1" applyProtection="1">
      <alignment horizontal="justify" vertical="distributed" wrapText="1"/>
      <protection/>
    </xf>
    <xf numFmtId="0" fontId="8" fillId="0" borderId="0" xfId="0" applyFont="1" applyAlignment="1" applyProtection="1">
      <alignment horizontal="justify" vertical="distributed"/>
      <protection/>
    </xf>
    <xf numFmtId="0" fontId="8" fillId="33" borderId="10" xfId="0" applyNumberFormat="1" applyFont="1" applyFill="1" applyBorder="1" applyAlignment="1" applyProtection="1">
      <alignment horizontal="center" vertical="center" shrinkToFit="1"/>
      <protection locked="0"/>
    </xf>
    <xf numFmtId="0" fontId="8" fillId="33" borderId="12" xfId="0" applyNumberFormat="1" applyFont="1" applyFill="1" applyBorder="1" applyAlignment="1" applyProtection="1">
      <alignment horizontal="center" vertical="center" shrinkToFit="1"/>
      <protection locked="0"/>
    </xf>
    <xf numFmtId="49" fontId="8" fillId="33" borderId="10" xfId="0" applyNumberFormat="1" applyFont="1" applyFill="1" applyBorder="1" applyAlignment="1" applyProtection="1">
      <alignment horizontal="center" vertical="center" shrinkToFit="1"/>
      <protection locked="0"/>
    </xf>
    <xf numFmtId="49" fontId="8" fillId="33" borderId="11" xfId="0" applyNumberFormat="1" applyFont="1" applyFill="1" applyBorder="1" applyAlignment="1" applyProtection="1">
      <alignment horizontal="center" vertical="center" shrinkToFit="1"/>
      <protection locked="0"/>
    </xf>
    <xf numFmtId="49" fontId="8" fillId="33" borderId="12" xfId="0" applyNumberFormat="1" applyFont="1" applyFill="1" applyBorder="1" applyAlignment="1" applyProtection="1">
      <alignment horizontal="center" vertical="center" shrinkToFit="1"/>
      <protection locked="0"/>
    </xf>
    <xf numFmtId="49" fontId="8" fillId="0" borderId="0" xfId="0" applyNumberFormat="1" applyFont="1" applyAlignment="1" applyProtection="1">
      <alignment horizontal="center" vertical="center"/>
      <protection/>
    </xf>
    <xf numFmtId="0" fontId="8" fillId="44" borderId="10" xfId="0" applyFont="1" applyFill="1" applyBorder="1" applyAlignment="1" applyProtection="1">
      <alignment horizontal="center" vertical="center"/>
      <protection locked="0"/>
    </xf>
    <xf numFmtId="0" fontId="81" fillId="44" borderId="20" xfId="0" applyFont="1" applyFill="1" applyBorder="1" applyAlignment="1" applyProtection="1">
      <alignment horizontal="center" vertical="center" wrapText="1"/>
      <protection locked="0"/>
    </xf>
    <xf numFmtId="0" fontId="8" fillId="33" borderId="26" xfId="0" applyFont="1" applyFill="1" applyBorder="1" applyAlignment="1" applyProtection="1">
      <alignment vertical="center" shrinkToFit="1"/>
      <protection locked="0"/>
    </xf>
    <xf numFmtId="0" fontId="0" fillId="33" borderId="27" xfId="0" applyFill="1" applyBorder="1" applyAlignment="1" applyProtection="1">
      <alignment vertical="center" shrinkToFit="1"/>
      <protection locked="0"/>
    </xf>
    <xf numFmtId="0" fontId="8" fillId="33" borderId="25" xfId="0" applyFont="1" applyFill="1" applyBorder="1" applyAlignment="1" applyProtection="1">
      <alignment vertical="center" shrinkToFit="1"/>
      <protection locked="0"/>
    </xf>
    <xf numFmtId="0" fontId="0" fillId="0" borderId="25" xfId="0" applyBorder="1" applyAlignment="1" applyProtection="1">
      <alignment vertical="center" shrinkToFit="1"/>
      <protection locked="0"/>
    </xf>
    <xf numFmtId="0" fontId="24" fillId="0" borderId="27" xfId="0" applyFont="1" applyBorder="1" applyAlignment="1" applyProtection="1">
      <alignment horizontal="center" vertical="top" textRotation="255"/>
      <protection/>
    </xf>
    <xf numFmtId="0" fontId="25" fillId="0" borderId="27" xfId="0" applyFont="1" applyBorder="1" applyAlignment="1" applyProtection="1">
      <alignment horizontal="center" vertical="top" textRotation="255"/>
      <protection/>
    </xf>
    <xf numFmtId="0" fontId="7" fillId="0" borderId="27" xfId="0" applyFont="1" applyBorder="1" applyAlignment="1" applyProtection="1">
      <alignment horizontal="center" vertical="center"/>
      <protection/>
    </xf>
    <xf numFmtId="0" fontId="8" fillId="33" borderId="11" xfId="0" applyFont="1" applyFill="1" applyBorder="1" applyAlignment="1" applyProtection="1">
      <alignment vertical="center" shrinkToFit="1"/>
      <protection locked="0"/>
    </xf>
    <xf numFmtId="0" fontId="24" fillId="0" borderId="0" xfId="0" applyFont="1" applyAlignment="1" applyProtection="1">
      <alignment vertical="top" wrapText="1"/>
      <protection/>
    </xf>
    <xf numFmtId="0" fontId="80" fillId="44" borderId="20" xfId="0" applyFont="1" applyFill="1" applyBorder="1" applyAlignment="1" applyProtection="1">
      <alignment horizontal="center" vertical="center"/>
      <protection locked="0"/>
    </xf>
    <xf numFmtId="0" fontId="16" fillId="0" borderId="0" xfId="0" applyFont="1" applyAlignment="1" applyProtection="1">
      <alignment vertical="top" shrinkToFit="1"/>
      <protection/>
    </xf>
    <xf numFmtId="0" fontId="11" fillId="0" borderId="0" xfId="0" applyFont="1" applyAlignment="1">
      <alignment horizontal="left" vertical="top" wrapText="1" shrinkToFit="1"/>
    </xf>
    <xf numFmtId="0" fontId="11" fillId="0" borderId="27" xfId="0" applyFont="1" applyBorder="1" applyAlignment="1">
      <alignment horizontal="left" vertical="top" wrapText="1" shrinkToFit="1"/>
    </xf>
    <xf numFmtId="0" fontId="0" fillId="0" borderId="28" xfId="0" applyBorder="1" applyAlignment="1" applyProtection="1">
      <alignment vertical="center" shrinkToFit="1"/>
      <protection locked="0"/>
    </xf>
    <xf numFmtId="181" fontId="8" fillId="33" borderId="73" xfId="49" applyNumberFormat="1" applyFont="1" applyFill="1" applyBorder="1" applyAlignment="1" applyProtection="1">
      <alignment vertical="center" shrinkToFit="1"/>
      <protection locked="0"/>
    </xf>
    <xf numFmtId="181" fontId="8" fillId="33" borderId="13" xfId="49" applyNumberFormat="1" applyFont="1" applyFill="1" applyBorder="1" applyAlignment="1" applyProtection="1">
      <alignment vertical="center" shrinkToFit="1"/>
      <protection locked="0"/>
    </xf>
    <xf numFmtId="181" fontId="8" fillId="33" borderId="14" xfId="49" applyNumberFormat="1" applyFont="1" applyFill="1" applyBorder="1" applyAlignment="1" applyProtection="1">
      <alignment vertical="center" shrinkToFit="1"/>
      <protection locked="0"/>
    </xf>
    <xf numFmtId="181" fontId="8" fillId="33" borderId="74" xfId="49" applyNumberFormat="1" applyFont="1" applyFill="1" applyBorder="1" applyAlignment="1" applyProtection="1">
      <alignment vertical="center" shrinkToFit="1"/>
      <protection locked="0"/>
    </xf>
    <xf numFmtId="181" fontId="8" fillId="33" borderId="75" xfId="49" applyNumberFormat="1" applyFont="1" applyFill="1" applyBorder="1" applyAlignment="1" applyProtection="1">
      <alignment vertical="center" shrinkToFit="1"/>
      <protection locked="0"/>
    </xf>
    <xf numFmtId="0" fontId="29" fillId="0" borderId="76" xfId="0" applyFont="1" applyFill="1" applyBorder="1" applyAlignment="1">
      <alignment horizontal="center" vertical="center" textRotation="255"/>
    </xf>
    <xf numFmtId="0" fontId="29" fillId="0" borderId="77" xfId="0" applyFont="1" applyFill="1" applyBorder="1" applyAlignment="1">
      <alignment horizontal="center" vertical="center" textRotation="255"/>
    </xf>
    <xf numFmtId="0" fontId="29" fillId="0" borderId="31" xfId="0" applyFont="1" applyFill="1" applyBorder="1" applyAlignment="1">
      <alignment horizontal="center" vertical="center" textRotation="255"/>
    </xf>
    <xf numFmtId="0" fontId="29" fillId="0" borderId="32" xfId="0" applyFont="1" applyFill="1" applyBorder="1" applyAlignment="1">
      <alignment horizontal="center" vertical="center" textRotation="255"/>
    </xf>
    <xf numFmtId="0" fontId="29" fillId="0" borderId="78" xfId="0" applyFont="1" applyFill="1" applyBorder="1" applyAlignment="1">
      <alignment horizontal="center" vertical="center" textRotation="255"/>
    </xf>
    <xf numFmtId="0" fontId="29" fillId="0" borderId="79" xfId="0" applyFont="1" applyFill="1" applyBorder="1" applyAlignment="1">
      <alignment horizontal="center" vertical="center" textRotation="255"/>
    </xf>
    <xf numFmtId="38" fontId="10" fillId="0" borderId="80" xfId="49" applyNumberFormat="1" applyFont="1" applyFill="1" applyBorder="1" applyAlignment="1" applyProtection="1">
      <alignment horizontal="right" vertical="center" indent="3" shrinkToFit="1"/>
      <protection/>
    </xf>
    <xf numFmtId="38" fontId="10" fillId="0" borderId="17" xfId="49" applyNumberFormat="1" applyFont="1" applyFill="1" applyBorder="1" applyAlignment="1" applyProtection="1">
      <alignment horizontal="right" vertical="center" indent="3" shrinkToFit="1"/>
      <protection/>
    </xf>
    <xf numFmtId="38" fontId="10" fillId="0" borderId="18" xfId="49" applyNumberFormat="1" applyFont="1" applyFill="1" applyBorder="1" applyAlignment="1" applyProtection="1">
      <alignment horizontal="right" vertical="center" indent="3" shrinkToFit="1"/>
      <protection/>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53" xfId="0" applyFont="1" applyBorder="1" applyAlignment="1">
      <alignment horizontal="center" vertical="center"/>
    </xf>
    <xf numFmtId="0" fontId="8" fillId="0" borderId="25" xfId="0" applyFont="1" applyBorder="1" applyAlignment="1">
      <alignment horizontal="center" vertical="center"/>
    </xf>
    <xf numFmtId="0" fontId="8" fillId="0" borderId="54" xfId="0" applyFont="1" applyBorder="1" applyAlignment="1">
      <alignment horizontal="center" vertical="center"/>
    </xf>
    <xf numFmtId="0" fontId="8" fillId="33" borderId="81" xfId="0" applyFont="1" applyFill="1" applyBorder="1" applyAlignment="1" applyProtection="1">
      <alignment horizontal="center" vertical="center"/>
      <protection locked="0"/>
    </xf>
    <xf numFmtId="0" fontId="8" fillId="0" borderId="81" xfId="0" applyFont="1" applyBorder="1" applyAlignment="1">
      <alignment horizontal="center" vertical="center"/>
    </xf>
    <xf numFmtId="0" fontId="8" fillId="0" borderId="0" xfId="0" applyFont="1" applyAlignment="1">
      <alignment horizontal="center" vertical="center"/>
    </xf>
    <xf numFmtId="0" fontId="8" fillId="33" borderId="82" xfId="0" applyFont="1" applyFill="1" applyBorder="1" applyAlignment="1" applyProtection="1">
      <alignment horizontal="center" vertical="center"/>
      <protection locked="0"/>
    </xf>
    <xf numFmtId="0" fontId="8" fillId="0" borderId="82" xfId="0" applyFont="1" applyBorder="1" applyAlignment="1">
      <alignment horizontal="center" vertical="center"/>
    </xf>
    <xf numFmtId="0" fontId="8" fillId="33" borderId="83" xfId="0" applyFont="1" applyFill="1" applyBorder="1" applyAlignment="1" applyProtection="1">
      <alignment horizontal="center" vertical="center"/>
      <protection locked="0"/>
    </xf>
    <xf numFmtId="0" fontId="8" fillId="0" borderId="83" xfId="0" applyFont="1" applyBorder="1" applyAlignment="1">
      <alignment horizontal="center" vertical="center"/>
    </xf>
    <xf numFmtId="0" fontId="10" fillId="0" borderId="22" xfId="0" applyFont="1" applyBorder="1" applyAlignment="1">
      <alignment horizontal="center" vertical="center" shrinkToFit="1"/>
    </xf>
    <xf numFmtId="0" fontId="8" fillId="33" borderId="84"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8" fillId="33" borderId="74"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8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8" fillId="0" borderId="8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9" xfId="0" applyFont="1" applyBorder="1" applyAlignment="1">
      <alignment horizontal="center" vertical="center" textRotation="255"/>
    </xf>
    <xf numFmtId="0" fontId="0" fillId="0" borderId="29" xfId="0" applyBorder="1" applyAlignment="1">
      <alignment horizontal="center" vertical="center"/>
    </xf>
    <xf numFmtId="0" fontId="8" fillId="0" borderId="85" xfId="0" applyFont="1" applyBorder="1" applyAlignment="1">
      <alignment horizontal="center" vertical="center" textRotation="255"/>
    </xf>
    <xf numFmtId="0" fontId="0" fillId="0" borderId="85" xfId="0" applyBorder="1" applyAlignment="1">
      <alignment horizontal="center" vertical="center"/>
    </xf>
    <xf numFmtId="0" fontId="8" fillId="0" borderId="34" xfId="0" applyFont="1" applyBorder="1" applyAlignment="1">
      <alignment horizontal="center" vertical="center" textRotation="255"/>
    </xf>
    <xf numFmtId="0" fontId="0" fillId="0" borderId="34" xfId="0" applyBorder="1" applyAlignment="1">
      <alignment horizontal="center" vertical="center"/>
    </xf>
    <xf numFmtId="0" fontId="8" fillId="33" borderId="80" xfId="0" applyFont="1" applyFill="1" applyBorder="1" applyAlignment="1" applyProtection="1">
      <alignment vertical="center" shrinkToFit="1"/>
      <protection locked="0"/>
    </xf>
    <xf numFmtId="0" fontId="0" fillId="33" borderId="17" xfId="0" applyFill="1" applyBorder="1" applyAlignment="1" applyProtection="1">
      <alignment vertical="center" shrinkToFit="1"/>
      <protection locked="0"/>
    </xf>
    <xf numFmtId="0" fontId="0" fillId="33" borderId="18" xfId="0"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29" fillId="0" borderId="76" xfId="0" applyFont="1" applyFill="1" applyBorder="1" applyAlignment="1">
      <alignment vertical="center" textRotation="255"/>
    </xf>
    <xf numFmtId="0" fontId="29" fillId="0" borderId="77" xfId="0" applyFont="1" applyFill="1" applyBorder="1" applyAlignment="1">
      <alignment vertical="center" textRotation="255"/>
    </xf>
    <xf numFmtId="0" fontId="29" fillId="0" borderId="31" xfId="0" applyFont="1" applyFill="1" applyBorder="1" applyAlignment="1">
      <alignment vertical="center" textRotation="255"/>
    </xf>
    <xf numFmtId="0" fontId="29" fillId="0" borderId="32" xfId="0" applyFont="1" applyFill="1" applyBorder="1" applyAlignment="1">
      <alignment vertical="center" textRotation="255"/>
    </xf>
    <xf numFmtId="0" fontId="0" fillId="0" borderId="78" xfId="0" applyBorder="1" applyAlignment="1">
      <alignment vertical="center"/>
    </xf>
    <xf numFmtId="0" fontId="0" fillId="0" borderId="7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8" fillId="0" borderId="0" xfId="0" applyFont="1" applyFill="1" applyBorder="1" applyAlignment="1" applyProtection="1">
      <alignment horizontal="center" vertical="center"/>
      <protection locked="0"/>
    </xf>
    <xf numFmtId="0" fontId="8" fillId="0" borderId="80"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81" xfId="0" applyFont="1" applyFill="1" applyBorder="1" applyAlignment="1" applyProtection="1">
      <alignment horizontal="center" vertical="center"/>
      <protection/>
    </xf>
    <xf numFmtId="0" fontId="8" fillId="0" borderId="0" xfId="0" applyFont="1" applyBorder="1" applyAlignment="1">
      <alignment horizontal="center" vertical="center"/>
    </xf>
    <xf numFmtId="0" fontId="8" fillId="0" borderId="30" xfId="0" applyFont="1" applyBorder="1" applyAlignment="1">
      <alignment vertical="center"/>
    </xf>
    <xf numFmtId="0" fontId="0" fillId="0" borderId="24"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7" xfId="0" applyBorder="1" applyAlignment="1">
      <alignment vertical="center"/>
    </xf>
    <xf numFmtId="0" fontId="8" fillId="33" borderId="30"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vertical="center" textRotation="255"/>
    </xf>
    <xf numFmtId="0" fontId="0" fillId="0" borderId="28" xfId="0" applyBorder="1" applyAlignment="1">
      <alignment vertical="center" textRotation="255"/>
    </xf>
    <xf numFmtId="0" fontId="8" fillId="0" borderId="26" xfId="0" applyFont="1" applyBorder="1" applyAlignment="1">
      <alignment vertical="center" textRotation="255"/>
    </xf>
    <xf numFmtId="0" fontId="0" fillId="0" borderId="27" xfId="0" applyBorder="1" applyAlignment="1">
      <alignment vertical="center" textRotation="255"/>
    </xf>
    <xf numFmtId="0" fontId="0" fillId="0" borderId="53" xfId="0" applyBorder="1" applyAlignment="1">
      <alignment vertical="center"/>
    </xf>
    <xf numFmtId="0" fontId="0" fillId="0" borderId="54" xfId="0" applyBorder="1" applyAlignment="1">
      <alignment vertical="center"/>
    </xf>
    <xf numFmtId="0" fontId="8" fillId="0" borderId="30"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8" fillId="0" borderId="53" xfId="0" applyFont="1" applyBorder="1" applyAlignment="1">
      <alignment horizontal="center" vertical="center" textRotation="255" shrinkToFit="1"/>
    </xf>
    <xf numFmtId="0" fontId="8" fillId="0" borderId="54" xfId="0" applyFont="1" applyBorder="1" applyAlignment="1">
      <alignment horizontal="center" vertical="center" textRotation="255" shrinkToFit="1"/>
    </xf>
    <xf numFmtId="0" fontId="8" fillId="44" borderId="74" xfId="0" applyFont="1" applyFill="1" applyBorder="1" applyAlignment="1">
      <alignment horizontal="center" vertical="center"/>
    </xf>
    <xf numFmtId="0" fontId="8" fillId="44" borderId="14" xfId="0" applyFont="1" applyFill="1" applyBorder="1" applyAlignment="1">
      <alignment horizontal="center" vertical="center"/>
    </xf>
    <xf numFmtId="0" fontId="8" fillId="44" borderId="74" xfId="0" applyFont="1" applyFill="1" applyBorder="1" applyAlignment="1">
      <alignment vertical="center"/>
    </xf>
    <xf numFmtId="0" fontId="8" fillId="44" borderId="13" xfId="0" applyFont="1" applyFill="1" applyBorder="1" applyAlignment="1">
      <alignment vertical="center"/>
    </xf>
    <xf numFmtId="0" fontId="8" fillId="44" borderId="14" xfId="0" applyFont="1" applyFill="1" applyBorder="1" applyAlignment="1">
      <alignment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22" xfId="0" applyFont="1" applyBorder="1" applyAlignment="1" applyProtection="1">
      <alignment horizontal="center" vertical="center"/>
      <protection/>
    </xf>
    <xf numFmtId="0" fontId="78"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13" fillId="45" borderId="29" xfId="0" applyFont="1" applyFill="1" applyBorder="1" applyAlignment="1" applyProtection="1">
      <alignment horizontal="center" vertical="center" textRotation="255" shrinkToFit="1"/>
      <protection/>
    </xf>
    <xf numFmtId="0" fontId="13" fillId="45" borderId="85" xfId="0" applyFont="1" applyFill="1" applyBorder="1" applyAlignment="1" applyProtection="1">
      <alignment horizontal="center" vertical="center" textRotation="255" shrinkToFit="1"/>
      <protection/>
    </xf>
    <xf numFmtId="0" fontId="13" fillId="45" borderId="34" xfId="0" applyFont="1" applyFill="1" applyBorder="1" applyAlignment="1" applyProtection="1">
      <alignment horizontal="center" vertical="center" textRotation="255" shrinkToFit="1"/>
      <protection/>
    </xf>
    <xf numFmtId="0" fontId="0" fillId="46" borderId="30" xfId="64" applyFont="1" applyFill="1" applyBorder="1" applyAlignment="1">
      <alignment horizontal="center" vertical="center"/>
      <protection/>
    </xf>
    <xf numFmtId="0" fontId="0" fillId="46" borderId="24" xfId="64" applyFill="1" applyBorder="1" applyAlignment="1">
      <alignment horizontal="center" vertical="center"/>
      <protection/>
    </xf>
    <xf numFmtId="0" fontId="0" fillId="46" borderId="28" xfId="64" applyFill="1" applyBorder="1" applyAlignment="1">
      <alignment horizontal="center" vertical="center"/>
      <protection/>
    </xf>
    <xf numFmtId="0" fontId="0" fillId="47" borderId="30" xfId="64" applyFont="1" applyFill="1" applyBorder="1" applyAlignment="1">
      <alignment horizontal="center" vertical="center"/>
      <protection/>
    </xf>
    <xf numFmtId="0" fontId="0" fillId="47" borderId="24" xfId="64" applyFont="1" applyFill="1" applyBorder="1" applyAlignment="1">
      <alignment horizontal="center" vertical="center"/>
      <protection/>
    </xf>
    <xf numFmtId="0" fontId="0" fillId="47" borderId="28" xfId="64" applyFont="1" applyFill="1" applyBorder="1" applyAlignment="1">
      <alignment horizontal="center" vertical="center"/>
      <protection/>
    </xf>
    <xf numFmtId="0" fontId="22" fillId="0" borderId="0" xfId="64" applyFont="1" applyAlignment="1">
      <alignment horizontal="center" vertical="center" shrinkToFit="1"/>
      <protection/>
    </xf>
    <xf numFmtId="0" fontId="22" fillId="0" borderId="0" xfId="64" applyFont="1" applyAlignment="1">
      <alignment horizontal="center" vertical="center"/>
      <protection/>
    </xf>
    <xf numFmtId="0" fontId="22" fillId="0" borderId="27" xfId="64" applyFont="1" applyBorder="1" applyAlignment="1">
      <alignment horizontal="center" vertical="center"/>
      <protection/>
    </xf>
    <xf numFmtId="0" fontId="0" fillId="3" borderId="26" xfId="64" applyFont="1" applyFill="1" applyBorder="1" applyAlignment="1">
      <alignment horizontal="center" vertical="center"/>
      <protection/>
    </xf>
    <xf numFmtId="0" fontId="0" fillId="3" borderId="0" xfId="64" applyFont="1" applyFill="1" applyBorder="1" applyAlignment="1">
      <alignment horizontal="center" vertical="center"/>
      <protection/>
    </xf>
    <xf numFmtId="0" fontId="30" fillId="0" borderId="0" xfId="63" applyFont="1" applyAlignment="1">
      <alignment horizontal="center"/>
      <protection/>
    </xf>
    <xf numFmtId="0" fontId="30" fillId="0" borderId="0" xfId="63" applyFont="1" applyAlignment="1">
      <alignment horizontal="left" vertical="justify" wrapText="1"/>
      <protection/>
    </xf>
    <xf numFmtId="0" fontId="30" fillId="0" borderId="24" xfId="63" applyFont="1" applyBorder="1" applyAlignment="1">
      <alignment horizontal="left" wrapText="1"/>
      <protection/>
    </xf>
    <xf numFmtId="0" fontId="30" fillId="0" borderId="0" xfId="63" applyFont="1" applyAlignment="1">
      <alignment horizontal="left" wrapText="1"/>
      <protection/>
    </xf>
    <xf numFmtId="0" fontId="34" fillId="0" borderId="11" xfId="62" applyFont="1" applyBorder="1" applyAlignment="1">
      <alignment horizontal="distributed" vertical="center"/>
      <protection/>
    </xf>
    <xf numFmtId="0" fontId="34" fillId="0" borderId="0" xfId="62" applyFont="1" applyAlignment="1">
      <alignment horizontal="center" vertical="center"/>
      <protection/>
    </xf>
    <xf numFmtId="0" fontId="34" fillId="0" borderId="0" xfId="62" applyFont="1" applyAlignment="1">
      <alignment horizontal="distributed" vertical="center"/>
      <protection/>
    </xf>
    <xf numFmtId="0" fontId="34" fillId="0" borderId="0" xfId="62" applyFont="1" applyAlignment="1">
      <alignment horizontal="left" vertical="center" shrinkToFit="1"/>
      <protection/>
    </xf>
    <xf numFmtId="0" fontId="34" fillId="0" borderId="0" xfId="62" applyFont="1" applyFill="1" applyAlignment="1">
      <alignment horizontal="left" vertical="center" shrinkToFit="1"/>
      <protection/>
    </xf>
    <xf numFmtId="0" fontId="34" fillId="0" borderId="25" xfId="62" applyFont="1" applyBorder="1" applyAlignment="1">
      <alignment horizontal="center" vertical="center"/>
      <protection/>
    </xf>
    <xf numFmtId="0" fontId="34" fillId="0" borderId="30" xfId="62" applyFont="1" applyBorder="1" applyAlignment="1">
      <alignment horizontal="center" vertical="center"/>
      <protection/>
    </xf>
    <xf numFmtId="0" fontId="34" fillId="0" borderId="24" xfId="62" applyFont="1" applyBorder="1" applyAlignment="1">
      <alignment horizontal="center" vertical="center"/>
      <protection/>
    </xf>
    <xf numFmtId="0" fontId="34" fillId="0" borderId="53" xfId="62" applyFont="1" applyBorder="1" applyAlignment="1">
      <alignment horizontal="center" vertical="center"/>
      <protection/>
    </xf>
    <xf numFmtId="0" fontId="34" fillId="0" borderId="24" xfId="62" applyFont="1" applyBorder="1" applyAlignment="1">
      <alignment horizontal="distributed" vertical="center"/>
      <protection/>
    </xf>
    <xf numFmtId="0" fontId="34" fillId="0" borderId="28" xfId="62" applyFont="1" applyBorder="1" applyAlignment="1">
      <alignment horizontal="center" vertical="center"/>
      <protection/>
    </xf>
    <xf numFmtId="0" fontId="34" fillId="0" borderId="54" xfId="62" applyFont="1" applyBorder="1" applyAlignment="1">
      <alignment horizontal="center" vertical="center"/>
      <protection/>
    </xf>
    <xf numFmtId="0" fontId="34" fillId="0" borderId="22" xfId="62" applyFont="1" applyBorder="1" applyAlignment="1">
      <alignment horizontal="center" vertical="center"/>
      <protection/>
    </xf>
    <xf numFmtId="0" fontId="34" fillId="0" borderId="25" xfId="62" applyFont="1" applyBorder="1" applyAlignment="1">
      <alignment horizontal="distributed" vertical="center"/>
      <protection/>
    </xf>
    <xf numFmtId="0" fontId="34" fillId="0" borderId="30" xfId="62" applyFont="1" applyBorder="1" applyAlignment="1" applyProtection="1">
      <alignment horizontal="left" vertical="center"/>
      <protection locked="0"/>
    </xf>
    <xf numFmtId="0" fontId="34" fillId="0" borderId="24" xfId="62" applyFont="1" applyBorder="1" applyAlignment="1" applyProtection="1">
      <alignment horizontal="left" vertical="center"/>
      <protection locked="0"/>
    </xf>
    <xf numFmtId="0" fontId="34" fillId="0" borderId="28" xfId="62" applyFont="1" applyBorder="1" applyAlignment="1" applyProtection="1">
      <alignment horizontal="left" vertical="center"/>
      <protection locked="0"/>
    </xf>
    <xf numFmtId="0" fontId="34" fillId="0" borderId="53" xfId="62" applyFont="1" applyBorder="1" applyAlignment="1" applyProtection="1">
      <alignment horizontal="left" vertical="center"/>
      <protection locked="0"/>
    </xf>
    <xf numFmtId="0" fontId="34" fillId="0" borderId="25" xfId="62" applyFont="1" applyBorder="1" applyAlignment="1" applyProtection="1">
      <alignment horizontal="left" vertical="center"/>
      <protection locked="0"/>
    </xf>
    <xf numFmtId="0" fontId="34" fillId="0" borderId="54" xfId="62" applyFont="1" applyBorder="1" applyAlignment="1" applyProtection="1">
      <alignment horizontal="left" vertical="center"/>
      <protection locked="0"/>
    </xf>
    <xf numFmtId="0" fontId="34" fillId="0" borderId="22" xfId="62" applyFont="1" applyBorder="1" applyAlignment="1" applyProtection="1">
      <alignment horizontal="left" vertical="center"/>
      <protection locked="0"/>
    </xf>
    <xf numFmtId="0" fontId="34" fillId="0" borderId="0" xfId="62" applyFont="1" applyBorder="1" applyAlignment="1">
      <alignment horizontal="distributed"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91-33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xdr:row>
      <xdr:rowOff>19050</xdr:rowOff>
    </xdr:from>
    <xdr:to>
      <xdr:col>2</xdr:col>
      <xdr:colOff>2228850</xdr:colOff>
      <xdr:row>4</xdr:row>
      <xdr:rowOff>38100</xdr:rowOff>
    </xdr:to>
    <xdr:sp>
      <xdr:nvSpPr>
        <xdr:cNvPr id="1" name="線吹き出し 2 (枠付き) 2"/>
        <xdr:cNvSpPr>
          <a:spLocks/>
        </xdr:cNvSpPr>
      </xdr:nvSpPr>
      <xdr:spPr>
        <a:xfrm>
          <a:off x="1104900" y="419100"/>
          <a:ext cx="1828800" cy="419100"/>
        </a:xfrm>
        <a:prstGeom prst="borderCallout2">
          <a:avLst>
            <a:gd name="adj1" fmla="val -94083"/>
            <a:gd name="adj2" fmla="val 249319"/>
            <a:gd name="adj3" fmla="val -64064"/>
            <a:gd name="adj4" fmla="val -11953"/>
            <a:gd name="adj5" fmla="val -51560"/>
            <a:gd name="adj6" fmla="val -1195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7.10.5\&#20849;&#26377;1\04_06_&#12381;&#12398;&#20182;&#12471;&#12473;&#12486;&#12512;&#38306;&#20418;\backup\18&#12363;&#12397;&#12383;\&#12467;&#12531;&#12469;&#12523;\19&#23450;&#26399;&#20316;&#26989;\17&#27096;&#24335;-&#30476;&#20869;&#12467;&#12531;&#12469;&#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県内データ"/>
      <sheetName val="別記様式"/>
      <sheetName val="第１号様式"/>
      <sheetName val="第２号"/>
      <sheetName val="第３号"/>
      <sheetName val="第４号－１"/>
      <sheetName val="第４号－２"/>
      <sheetName val="第４号－３"/>
      <sheetName val="第４号－４"/>
      <sheetName val="第４号－５"/>
      <sheetName val="実務経験証明書"/>
    </sheetNames>
    <sheetDataSet>
      <sheetData sheetId="1">
        <row r="2">
          <cell r="A2">
            <v>1</v>
          </cell>
          <cell r="B2" t="str">
            <v>木村　明人（アーキ設計工房一級建築士事務所）</v>
          </cell>
          <cell r="C2" t="str">
            <v>039-0501</v>
          </cell>
          <cell r="D2" t="str">
            <v>青森県</v>
          </cell>
          <cell r="E2" t="str">
            <v>三戸郡名川町</v>
          </cell>
          <cell r="F2" t="str">
            <v>上名久井字中町１７－３</v>
          </cell>
          <cell r="H2" t="str">
            <v>三八</v>
          </cell>
          <cell r="I2" t="str">
            <v>木村　明人</v>
          </cell>
          <cell r="J2" t="str">
            <v>0178-76-3935</v>
          </cell>
          <cell r="P2" t="str">
            <v/>
          </cell>
          <cell r="Q2" t="str">
            <v>◎</v>
          </cell>
          <cell r="R2" t="str">
            <v/>
          </cell>
          <cell r="S2" t="str">
            <v/>
          </cell>
          <cell r="T2" t="str">
            <v/>
          </cell>
          <cell r="AC2" t="str">
            <v>○</v>
          </cell>
          <cell r="AD2" t="str">
            <v>○</v>
          </cell>
          <cell r="AI2" t="str">
            <v>○</v>
          </cell>
        </row>
        <row r="3">
          <cell r="A3">
            <v>2</v>
          </cell>
          <cell r="B3" t="str">
            <v>（株）アーク</v>
          </cell>
          <cell r="C3" t="str">
            <v>039-1164</v>
          </cell>
          <cell r="D3" t="str">
            <v>青森県</v>
          </cell>
          <cell r="E3" t="str">
            <v>八戸市</v>
          </cell>
          <cell r="F3" t="str">
            <v>下長１－１６－２６</v>
          </cell>
          <cell r="H3" t="str">
            <v>三八</v>
          </cell>
          <cell r="I3" t="str">
            <v>関下　明彦</v>
          </cell>
          <cell r="J3" t="str">
            <v>0178-20-6090</v>
          </cell>
          <cell r="P3" t="str">
            <v>◎</v>
          </cell>
          <cell r="Q3" t="str">
            <v/>
          </cell>
          <cell r="R3" t="str">
            <v>○</v>
          </cell>
          <cell r="S3" t="str">
            <v>○</v>
          </cell>
          <cell r="T3" t="str">
            <v/>
          </cell>
          <cell r="U3" t="str">
            <v>○</v>
          </cell>
          <cell r="AX3" t="str">
            <v>○</v>
          </cell>
          <cell r="BA3" t="str">
            <v>○</v>
          </cell>
          <cell r="BC3" t="str">
            <v>○</v>
          </cell>
          <cell r="BD3" t="str">
            <v>○</v>
          </cell>
          <cell r="BE3" t="str">
            <v>○</v>
          </cell>
          <cell r="BF3" t="str">
            <v>○</v>
          </cell>
          <cell r="BG3" t="str">
            <v>○</v>
          </cell>
          <cell r="BH3" t="str">
            <v>○</v>
          </cell>
          <cell r="BI3" t="str">
            <v>○</v>
          </cell>
          <cell r="BJ3" t="str">
            <v>○</v>
          </cell>
          <cell r="BK3" t="str">
            <v>○</v>
          </cell>
          <cell r="BL3" t="str">
            <v>○</v>
          </cell>
          <cell r="BN3" t="str">
            <v>○</v>
          </cell>
          <cell r="BO3" t="str">
            <v>○</v>
          </cell>
          <cell r="BR3" t="str">
            <v>○</v>
          </cell>
          <cell r="CK3" t="str">
            <v>○</v>
          </cell>
        </row>
        <row r="4">
          <cell r="A4">
            <v>3</v>
          </cell>
          <cell r="B4" t="str">
            <v>（有）アーステック</v>
          </cell>
          <cell r="C4" t="str">
            <v>030-0947</v>
          </cell>
          <cell r="D4" t="str">
            <v>青森県</v>
          </cell>
          <cell r="E4" t="str">
            <v>青森市</v>
          </cell>
          <cell r="F4" t="str">
            <v>浜館１－６－６</v>
          </cell>
          <cell r="H4" t="str">
            <v>東青</v>
          </cell>
          <cell r="I4" t="str">
            <v>櫻田　弘志</v>
          </cell>
          <cell r="J4" t="str">
            <v>017-738-9877</v>
          </cell>
          <cell r="P4" t="str">
            <v>◎</v>
          </cell>
          <cell r="Q4" t="str">
            <v/>
          </cell>
          <cell r="R4" t="str">
            <v>○</v>
          </cell>
          <cell r="S4" t="str">
            <v/>
          </cell>
          <cell r="T4" t="str">
            <v>○</v>
          </cell>
          <cell r="U4" t="str">
            <v>○</v>
          </cell>
          <cell r="V4" t="str">
            <v>○</v>
          </cell>
          <cell r="AX4" t="str">
            <v>○</v>
          </cell>
          <cell r="BA4" t="str">
            <v>○</v>
          </cell>
          <cell r="BD4" t="str">
            <v>○</v>
          </cell>
          <cell r="BE4" t="str">
            <v>○</v>
          </cell>
          <cell r="BF4" t="str">
            <v>○</v>
          </cell>
          <cell r="BI4" t="str">
            <v>○</v>
          </cell>
          <cell r="BJ4" t="str">
            <v>○</v>
          </cell>
          <cell r="BK4" t="str">
            <v>○</v>
          </cell>
          <cell r="BL4" t="str">
            <v>○</v>
          </cell>
          <cell r="BN4" t="str">
            <v>○</v>
          </cell>
          <cell r="CS4" t="str">
            <v>○</v>
          </cell>
          <cell r="CU4" t="str">
            <v>○</v>
          </cell>
          <cell r="CW4" t="str">
            <v>○</v>
          </cell>
        </row>
        <row r="5">
          <cell r="A5">
            <v>4</v>
          </cell>
          <cell r="B5" t="str">
            <v>（株）アート設計事務所</v>
          </cell>
          <cell r="C5" t="str">
            <v>038-0004</v>
          </cell>
          <cell r="D5" t="str">
            <v>青森県</v>
          </cell>
          <cell r="E5" t="str">
            <v>青森市</v>
          </cell>
          <cell r="F5" t="str">
            <v>富田１－２０－３８</v>
          </cell>
          <cell r="H5" t="str">
            <v>東青</v>
          </cell>
          <cell r="I5" t="str">
            <v>大學　巌</v>
          </cell>
          <cell r="J5" t="str">
            <v>017-766-8758</v>
          </cell>
          <cell r="P5" t="str">
            <v/>
          </cell>
          <cell r="Q5" t="str">
            <v>◎</v>
          </cell>
          <cell r="R5" t="str">
            <v/>
          </cell>
          <cell r="S5" t="str">
            <v/>
          </cell>
          <cell r="T5" t="str">
            <v/>
          </cell>
          <cell r="AC5" t="str">
            <v>○</v>
          </cell>
          <cell r="AD5" t="str">
            <v>○</v>
          </cell>
          <cell r="AE5" t="str">
            <v>○</v>
          </cell>
          <cell r="AF5" t="str">
            <v>○</v>
          </cell>
          <cell r="AG5" t="str">
            <v>○</v>
          </cell>
          <cell r="AH5" t="str">
            <v>○</v>
          </cell>
          <cell r="AI5" t="str">
            <v>○</v>
          </cell>
          <cell r="AJ5" t="str">
            <v>○</v>
          </cell>
          <cell r="AK5" t="str">
            <v>○</v>
          </cell>
          <cell r="AL5" t="str">
            <v>○</v>
          </cell>
        </row>
        <row r="6">
          <cell r="A6">
            <v>5</v>
          </cell>
          <cell r="B6" t="str">
            <v>アーバン建築設計監理企画（同）</v>
          </cell>
          <cell r="C6" t="str">
            <v>039-2241</v>
          </cell>
          <cell r="D6" t="str">
            <v>青森県</v>
          </cell>
          <cell r="E6" t="str">
            <v>八戸市</v>
          </cell>
          <cell r="F6" t="str">
            <v>市川町字桔梗野６－１</v>
          </cell>
          <cell r="H6" t="str">
            <v>三八</v>
          </cell>
          <cell r="I6" t="str">
            <v>吉田　清志</v>
          </cell>
          <cell r="J6" t="str">
            <v>0178-47-8887</v>
          </cell>
          <cell r="P6" t="str">
            <v/>
          </cell>
          <cell r="Q6" t="str">
            <v>◎</v>
          </cell>
          <cell r="R6" t="str">
            <v/>
          </cell>
          <cell r="S6" t="str">
            <v/>
          </cell>
          <cell r="T6" t="str">
            <v/>
          </cell>
          <cell r="AC6" t="str">
            <v>○</v>
          </cell>
          <cell r="AD6" t="str">
            <v>○</v>
          </cell>
          <cell r="AE6" t="str">
            <v>○</v>
          </cell>
          <cell r="AF6" t="str">
            <v>○</v>
          </cell>
          <cell r="AG6" t="str">
            <v>○</v>
          </cell>
          <cell r="AH6" t="str">
            <v>○</v>
          </cell>
          <cell r="AI6" t="str">
            <v>○</v>
          </cell>
          <cell r="AJ6" t="str">
            <v>○</v>
          </cell>
          <cell r="AK6" t="str">
            <v>○</v>
          </cell>
          <cell r="AL6" t="str">
            <v>○</v>
          </cell>
        </row>
        <row r="7">
          <cell r="A7">
            <v>6</v>
          </cell>
          <cell r="B7" t="str">
            <v>アール・エー・ビー開発（株）</v>
          </cell>
          <cell r="C7" t="str">
            <v>030-0113</v>
          </cell>
          <cell r="D7" t="str">
            <v>青森県</v>
          </cell>
          <cell r="E7" t="str">
            <v>青森市</v>
          </cell>
          <cell r="F7" t="str">
            <v>第二問屋町３－２－３５</v>
          </cell>
          <cell r="H7" t="str">
            <v>東青</v>
          </cell>
          <cell r="I7" t="str">
            <v>葛西　英二</v>
          </cell>
          <cell r="J7" t="str">
            <v>017-739-1666</v>
          </cell>
          <cell r="P7" t="str">
            <v>◎</v>
          </cell>
          <cell r="Q7" t="str">
            <v>◎</v>
          </cell>
          <cell r="R7" t="str">
            <v>○</v>
          </cell>
          <cell r="S7" t="str">
            <v/>
          </cell>
          <cell r="T7" t="str">
            <v/>
          </cell>
          <cell r="U7" t="str">
            <v>○</v>
          </cell>
          <cell r="V7" t="str">
            <v>○</v>
          </cell>
          <cell r="AC7" t="str">
            <v>○</v>
          </cell>
          <cell r="AD7" t="str">
            <v>○</v>
          </cell>
          <cell r="AE7" t="str">
            <v>○</v>
          </cell>
          <cell r="AF7" t="str">
            <v>○</v>
          </cell>
          <cell r="AG7" t="str">
            <v>○</v>
          </cell>
          <cell r="AH7" t="str">
            <v>○</v>
          </cell>
          <cell r="AI7" t="str">
            <v>○</v>
          </cell>
          <cell r="AJ7" t="str">
            <v>○</v>
          </cell>
          <cell r="AK7" t="str">
            <v>○</v>
          </cell>
          <cell r="AL7" t="str">
            <v>○</v>
          </cell>
          <cell r="BA7" t="str">
            <v>○</v>
          </cell>
          <cell r="BC7" t="str">
            <v>○</v>
          </cell>
          <cell r="BD7" t="str">
            <v>○</v>
          </cell>
          <cell r="BE7" t="str">
            <v>○</v>
          </cell>
          <cell r="BF7" t="str">
            <v>○</v>
          </cell>
          <cell r="BG7" t="str">
            <v>○</v>
          </cell>
          <cell r="BH7" t="str">
            <v>○</v>
          </cell>
          <cell r="BI7" t="str">
            <v>○</v>
          </cell>
          <cell r="BJ7" t="str">
            <v>○</v>
          </cell>
          <cell r="BK7" t="str">
            <v>○</v>
          </cell>
          <cell r="BL7" t="str">
            <v>○</v>
          </cell>
          <cell r="BN7" t="str">
            <v>○</v>
          </cell>
        </row>
        <row r="8">
          <cell r="A8">
            <v>7</v>
          </cell>
          <cell r="B8" t="str">
            <v>（株）アイテック</v>
          </cell>
          <cell r="C8" t="str">
            <v>033-0022</v>
          </cell>
          <cell r="D8" t="str">
            <v>青森県</v>
          </cell>
          <cell r="E8" t="str">
            <v>三沢市</v>
          </cell>
          <cell r="F8" t="str">
            <v>三沢字南山１１－２５</v>
          </cell>
          <cell r="H8" t="str">
            <v>三八</v>
          </cell>
          <cell r="I8" t="str">
            <v>逸見　勉</v>
          </cell>
          <cell r="J8" t="str">
            <v>0176-54-4011</v>
          </cell>
          <cell r="P8" t="str">
            <v>◎</v>
          </cell>
          <cell r="Q8" t="str">
            <v/>
          </cell>
          <cell r="R8" t="str">
            <v>◎</v>
          </cell>
          <cell r="S8" t="str">
            <v>○</v>
          </cell>
          <cell r="T8" t="str">
            <v>◎</v>
          </cell>
          <cell r="U8" t="str">
            <v>○</v>
          </cell>
          <cell r="V8" t="str">
            <v>○</v>
          </cell>
          <cell r="AX8" t="str">
            <v>○</v>
          </cell>
          <cell r="AY8" t="str">
            <v>○</v>
          </cell>
          <cell r="AZ8" t="str">
            <v>○</v>
          </cell>
          <cell r="BA8" t="str">
            <v>○</v>
          </cell>
          <cell r="BC8" t="str">
            <v>○</v>
          </cell>
          <cell r="BD8" t="str">
            <v>◎</v>
          </cell>
          <cell r="BE8" t="str">
            <v>○</v>
          </cell>
          <cell r="BF8" t="str">
            <v>○</v>
          </cell>
          <cell r="BG8" t="str">
            <v>○</v>
          </cell>
          <cell r="BI8" t="str">
            <v>○</v>
          </cell>
          <cell r="BJ8" t="str">
            <v>○</v>
          </cell>
          <cell r="BK8" t="str">
            <v>○</v>
          </cell>
          <cell r="BL8" t="str">
            <v>○</v>
          </cell>
          <cell r="BN8" t="str">
            <v>○</v>
          </cell>
          <cell r="BR8" t="str">
            <v>○</v>
          </cell>
          <cell r="CK8" t="str">
            <v>○</v>
          </cell>
          <cell r="CS8" t="str">
            <v>◎</v>
          </cell>
          <cell r="CT8" t="str">
            <v>○</v>
          </cell>
          <cell r="CU8" t="str">
            <v>◎</v>
          </cell>
          <cell r="CV8" t="str">
            <v>○</v>
          </cell>
          <cell r="CW8" t="str">
            <v>○</v>
          </cell>
          <cell r="CX8" t="str">
            <v>○</v>
          </cell>
          <cell r="CY8" t="str">
            <v>○</v>
          </cell>
          <cell r="DA8" t="str">
            <v>○</v>
          </cell>
        </row>
        <row r="9">
          <cell r="A9">
            <v>8</v>
          </cell>
          <cell r="B9" t="str">
            <v>（株）青葉コンサルタント</v>
          </cell>
          <cell r="C9" t="str">
            <v>031-0802</v>
          </cell>
          <cell r="D9" t="str">
            <v>青森県</v>
          </cell>
          <cell r="E9" t="str">
            <v>八戸市</v>
          </cell>
          <cell r="F9" t="str">
            <v>小中野４－５－３</v>
          </cell>
          <cell r="H9" t="str">
            <v>三八</v>
          </cell>
          <cell r="I9" t="str">
            <v>石田　吉宏</v>
          </cell>
          <cell r="J9" t="str">
            <v>0178-47-3733</v>
          </cell>
          <cell r="P9" t="str">
            <v>◎</v>
          </cell>
          <cell r="Q9" t="str">
            <v/>
          </cell>
          <cell r="R9" t="str">
            <v>◎</v>
          </cell>
          <cell r="S9" t="str">
            <v>○</v>
          </cell>
          <cell r="T9" t="str">
            <v>○</v>
          </cell>
          <cell r="U9" t="str">
            <v>○</v>
          </cell>
          <cell r="V9" t="str">
            <v>○</v>
          </cell>
          <cell r="W9" t="str">
            <v>○</v>
          </cell>
          <cell r="AX9" t="str">
            <v>○</v>
          </cell>
          <cell r="AY9" t="str">
            <v>○</v>
          </cell>
          <cell r="AZ9" t="str">
            <v>○</v>
          </cell>
          <cell r="BA9" t="str">
            <v>○</v>
          </cell>
          <cell r="BB9" t="str">
            <v>○</v>
          </cell>
          <cell r="BC9" t="str">
            <v>○</v>
          </cell>
          <cell r="BD9" t="str">
            <v>◎</v>
          </cell>
          <cell r="BE9" t="str">
            <v>○</v>
          </cell>
          <cell r="BF9" t="str">
            <v>○</v>
          </cell>
          <cell r="BG9" t="str">
            <v>○</v>
          </cell>
          <cell r="BH9" t="str">
            <v>○</v>
          </cell>
          <cell r="BI9" t="str">
            <v>○</v>
          </cell>
          <cell r="BJ9" t="str">
            <v>○</v>
          </cell>
          <cell r="BK9" t="str">
            <v>○</v>
          </cell>
          <cell r="BL9" t="str">
            <v>○</v>
          </cell>
          <cell r="BM9" t="str">
            <v>○</v>
          </cell>
          <cell r="BN9" t="str">
            <v>○</v>
          </cell>
          <cell r="BO9" t="str">
            <v>○</v>
          </cell>
          <cell r="CK9" t="str">
            <v>○</v>
          </cell>
          <cell r="CS9" t="str">
            <v>○</v>
          </cell>
          <cell r="CU9" t="str">
            <v>○</v>
          </cell>
        </row>
        <row r="10">
          <cell r="A10">
            <v>9</v>
          </cell>
          <cell r="B10" t="str">
            <v>（有）アオビシ設計</v>
          </cell>
          <cell r="C10" t="str">
            <v>039-1104</v>
          </cell>
          <cell r="D10" t="str">
            <v>青森県</v>
          </cell>
          <cell r="E10" t="str">
            <v>八戸市</v>
          </cell>
          <cell r="F10" t="str">
            <v>田面木字上野道下２７－３</v>
          </cell>
          <cell r="H10" t="str">
            <v>三八</v>
          </cell>
          <cell r="I10" t="str">
            <v>刈谷　耕太郎</v>
          </cell>
          <cell r="J10" t="str">
            <v>0178-70-7117</v>
          </cell>
          <cell r="P10" t="str">
            <v/>
          </cell>
          <cell r="Q10" t="str">
            <v>◎</v>
          </cell>
          <cell r="R10" t="str">
            <v/>
          </cell>
          <cell r="S10" t="str">
            <v/>
          </cell>
          <cell r="T10" t="str">
            <v/>
          </cell>
          <cell r="AC10" t="str">
            <v>○</v>
          </cell>
          <cell r="AD10" t="str">
            <v>○</v>
          </cell>
          <cell r="AE10" t="str">
            <v>○</v>
          </cell>
          <cell r="AF10" t="str">
            <v>○</v>
          </cell>
          <cell r="AG10" t="str">
            <v>○</v>
          </cell>
          <cell r="AH10" t="str">
            <v>○</v>
          </cell>
          <cell r="AI10" t="str">
            <v>○</v>
          </cell>
          <cell r="AL10" t="str">
            <v>○</v>
          </cell>
        </row>
        <row r="11">
          <cell r="A11">
            <v>10</v>
          </cell>
          <cell r="B11" t="str">
            <v>（株）Ｊカンテイ</v>
          </cell>
          <cell r="C11" t="str">
            <v>030-0823</v>
          </cell>
          <cell r="D11" t="str">
            <v>青森県</v>
          </cell>
          <cell r="E11" t="str">
            <v>青森市</v>
          </cell>
          <cell r="F11" t="str">
            <v>橋本３－１３－５－２０６</v>
          </cell>
          <cell r="H11" t="str">
            <v>東青</v>
          </cell>
          <cell r="I11" t="str">
            <v>久保田　耿平</v>
          </cell>
          <cell r="J11" t="str">
            <v>017-777-1881</v>
          </cell>
          <cell r="P11" t="str">
            <v/>
          </cell>
          <cell r="Q11" t="str">
            <v/>
          </cell>
          <cell r="R11" t="str">
            <v/>
          </cell>
          <cell r="S11" t="str">
            <v/>
          </cell>
          <cell r="T11" t="str">
            <v>○</v>
          </cell>
          <cell r="CZ11" t="str">
            <v>○</v>
          </cell>
        </row>
        <row r="12">
          <cell r="A12">
            <v>11</v>
          </cell>
          <cell r="B12" t="str">
            <v>青森県建築設計事業協同組合</v>
          </cell>
          <cell r="C12" t="str">
            <v>030-0803</v>
          </cell>
          <cell r="D12" t="str">
            <v>青森県</v>
          </cell>
          <cell r="E12" t="str">
            <v>青森市</v>
          </cell>
          <cell r="F12" t="str">
            <v>安方２－９－１３</v>
          </cell>
          <cell r="G12" t="str">
            <v>建設会館</v>
          </cell>
          <cell r="H12" t="str">
            <v>東青</v>
          </cell>
          <cell r="I12" t="str">
            <v>神　奎介</v>
          </cell>
          <cell r="J12" t="str">
            <v>017-773-1592</v>
          </cell>
          <cell r="P12" t="str">
            <v/>
          </cell>
          <cell r="Q12" t="str">
            <v>◎</v>
          </cell>
          <cell r="R12" t="str">
            <v/>
          </cell>
          <cell r="S12" t="str">
            <v/>
          </cell>
          <cell r="T12" t="str">
            <v/>
          </cell>
          <cell r="AC12" t="str">
            <v>○</v>
          </cell>
          <cell r="AD12" t="str">
            <v>○</v>
          </cell>
          <cell r="AE12" t="str">
            <v>○</v>
          </cell>
          <cell r="AF12" t="str">
            <v>○</v>
          </cell>
          <cell r="AG12" t="str">
            <v>○</v>
          </cell>
          <cell r="AH12" t="str">
            <v>○</v>
          </cell>
          <cell r="AI12" t="str">
            <v>○</v>
          </cell>
          <cell r="AJ12" t="str">
            <v>○</v>
          </cell>
          <cell r="AK12" t="str">
            <v>○</v>
          </cell>
          <cell r="AL12" t="str">
            <v>○</v>
          </cell>
        </row>
        <row r="13">
          <cell r="A13">
            <v>12</v>
          </cell>
          <cell r="B13" t="str">
            <v>（社）青森県公共嘱託登記土地家屋調査士協会</v>
          </cell>
          <cell r="C13" t="str">
            <v>030-0821</v>
          </cell>
          <cell r="D13" t="str">
            <v>青森県</v>
          </cell>
          <cell r="E13" t="str">
            <v>青森市</v>
          </cell>
          <cell r="F13" t="str">
            <v>勝田１－１－１５</v>
          </cell>
          <cell r="G13" t="str">
            <v>青森県土地家屋調査士会館内</v>
          </cell>
          <cell r="H13" t="str">
            <v>東青</v>
          </cell>
          <cell r="I13" t="str">
            <v>岩渕　道春</v>
          </cell>
          <cell r="J13" t="str">
            <v>017-777-3060</v>
          </cell>
          <cell r="P13" t="str">
            <v/>
          </cell>
          <cell r="Q13" t="str">
            <v/>
          </cell>
          <cell r="R13" t="str">
            <v/>
          </cell>
          <cell r="S13" t="str">
            <v/>
          </cell>
          <cell r="T13" t="str">
            <v>○</v>
          </cell>
          <cell r="CS13" t="str">
            <v>○</v>
          </cell>
        </row>
        <row r="14">
          <cell r="A14">
            <v>13</v>
          </cell>
          <cell r="B14" t="str">
            <v>青森県資産評価協同組合</v>
          </cell>
          <cell r="C14" t="str">
            <v>030-0961</v>
          </cell>
          <cell r="D14" t="str">
            <v>青森県</v>
          </cell>
          <cell r="E14" t="str">
            <v>青森市</v>
          </cell>
          <cell r="F14" t="str">
            <v>浪打１－３－１４</v>
          </cell>
          <cell r="H14" t="str">
            <v>東青</v>
          </cell>
          <cell r="I14" t="str">
            <v>島根　幹夫</v>
          </cell>
          <cell r="J14" t="str">
            <v>017-742-5952</v>
          </cell>
          <cell r="P14" t="str">
            <v/>
          </cell>
          <cell r="Q14" t="str">
            <v/>
          </cell>
          <cell r="R14" t="str">
            <v/>
          </cell>
          <cell r="S14" t="str">
            <v/>
          </cell>
          <cell r="T14" t="str">
            <v>○</v>
          </cell>
          <cell r="CT14" t="str">
            <v>○</v>
          </cell>
          <cell r="CZ14" t="str">
            <v>○</v>
          </cell>
        </row>
        <row r="15">
          <cell r="A15">
            <v>14</v>
          </cell>
          <cell r="B15" t="str">
            <v>（社）青森県林業コンサルタント</v>
          </cell>
          <cell r="C15" t="str">
            <v>030-0802</v>
          </cell>
          <cell r="D15" t="str">
            <v>青森県</v>
          </cell>
          <cell r="E15" t="str">
            <v>青森市</v>
          </cell>
          <cell r="F15" t="str">
            <v>本町４－９－１５</v>
          </cell>
          <cell r="H15" t="str">
            <v>東青</v>
          </cell>
          <cell r="I15" t="str">
            <v>照井　梓</v>
          </cell>
          <cell r="J15" t="str">
            <v>017-722-6797</v>
          </cell>
          <cell r="P15" t="str">
            <v>◎</v>
          </cell>
          <cell r="Q15" t="str">
            <v/>
          </cell>
          <cell r="R15" t="str">
            <v>○</v>
          </cell>
          <cell r="S15" t="str">
            <v/>
          </cell>
          <cell r="T15" t="str">
            <v/>
          </cell>
          <cell r="U15" t="str">
            <v>○</v>
          </cell>
          <cell r="BA15" t="str">
            <v>○</v>
          </cell>
          <cell r="BE15" t="str">
            <v>○</v>
          </cell>
          <cell r="BF15" t="str">
            <v>○</v>
          </cell>
          <cell r="BJ15" t="str">
            <v>○</v>
          </cell>
          <cell r="BK15" t="str">
            <v>○</v>
          </cell>
          <cell r="BL15" t="str">
            <v>○</v>
          </cell>
          <cell r="BN15" t="str">
            <v>○</v>
          </cell>
        </row>
        <row r="16">
          <cell r="A16">
            <v>15</v>
          </cell>
          <cell r="B16" t="str">
            <v>（有）青森地盤研究所</v>
          </cell>
          <cell r="C16" t="str">
            <v>030-0963</v>
          </cell>
          <cell r="D16" t="str">
            <v>青森県</v>
          </cell>
          <cell r="E16" t="str">
            <v>青森市</v>
          </cell>
          <cell r="F16" t="str">
            <v>中佃３－１３－９</v>
          </cell>
          <cell r="H16" t="str">
            <v>東青</v>
          </cell>
          <cell r="I16" t="str">
            <v>葛西　つぎ子</v>
          </cell>
          <cell r="J16" t="str">
            <v>017-765-1390</v>
          </cell>
          <cell r="P16" t="str">
            <v>◎</v>
          </cell>
          <cell r="Q16" t="str">
            <v/>
          </cell>
          <cell r="R16" t="str">
            <v/>
          </cell>
          <cell r="S16" t="str">
            <v>○</v>
          </cell>
          <cell r="T16" t="str">
            <v/>
          </cell>
          <cell r="U16" t="str">
            <v>○</v>
          </cell>
          <cell r="CK16" t="str">
            <v>○</v>
          </cell>
        </row>
        <row r="17">
          <cell r="A17">
            <v>16</v>
          </cell>
          <cell r="B17" t="str">
            <v>（有）青森測量</v>
          </cell>
          <cell r="C17" t="str">
            <v>038-0012</v>
          </cell>
          <cell r="D17" t="str">
            <v>青森県</v>
          </cell>
          <cell r="E17" t="str">
            <v>青森市</v>
          </cell>
          <cell r="F17" t="str">
            <v>柳川２－３－３５</v>
          </cell>
          <cell r="G17" t="str">
            <v>緑友会館３F</v>
          </cell>
          <cell r="H17" t="str">
            <v>東青</v>
          </cell>
          <cell r="I17" t="str">
            <v>永瀬　秀行</v>
          </cell>
          <cell r="J17" t="str">
            <v>017-782-6311</v>
          </cell>
          <cell r="P17" t="str">
            <v>◎</v>
          </cell>
          <cell r="Q17" t="str">
            <v/>
          </cell>
          <cell r="R17" t="str">
            <v/>
          </cell>
          <cell r="S17" t="str">
            <v/>
          </cell>
          <cell r="T17" t="str">
            <v/>
          </cell>
          <cell r="U17" t="str">
            <v>○</v>
          </cell>
        </row>
        <row r="18">
          <cell r="A18">
            <v>17</v>
          </cell>
          <cell r="B18" t="str">
            <v>（株）青森データシステム</v>
          </cell>
          <cell r="C18" t="str">
            <v>030-0947</v>
          </cell>
          <cell r="D18" t="str">
            <v>青森県</v>
          </cell>
          <cell r="E18" t="str">
            <v>青森市</v>
          </cell>
          <cell r="F18" t="str">
            <v>浜館１－１４－２</v>
          </cell>
          <cell r="H18" t="str">
            <v>東青</v>
          </cell>
          <cell r="I18" t="str">
            <v>間山　克子</v>
          </cell>
          <cell r="J18" t="str">
            <v>017-765-1313</v>
          </cell>
          <cell r="P18" t="str">
            <v>◎</v>
          </cell>
          <cell r="Q18" t="str">
            <v/>
          </cell>
          <cell r="R18" t="str">
            <v/>
          </cell>
          <cell r="S18" t="str">
            <v/>
          </cell>
          <cell r="T18" t="str">
            <v/>
          </cell>
          <cell r="U18" t="str">
            <v>○</v>
          </cell>
          <cell r="V18" t="str">
            <v>○</v>
          </cell>
          <cell r="W18" t="str">
            <v>○</v>
          </cell>
        </row>
        <row r="19">
          <cell r="A19">
            <v>18</v>
          </cell>
          <cell r="B19" t="str">
            <v>（有）青森土木測量調査事務所</v>
          </cell>
          <cell r="C19" t="str">
            <v>030-0944</v>
          </cell>
          <cell r="D19" t="str">
            <v>青森県</v>
          </cell>
          <cell r="E19" t="str">
            <v>青森市</v>
          </cell>
          <cell r="F19" t="str">
            <v>筒井字八ツ橋１１３－４５</v>
          </cell>
          <cell r="H19" t="str">
            <v>東青</v>
          </cell>
          <cell r="I19" t="str">
            <v>工藤　隆</v>
          </cell>
          <cell r="J19" t="str">
            <v>017-738-2644</v>
          </cell>
          <cell r="P19" t="str">
            <v>◎</v>
          </cell>
          <cell r="Q19" t="str">
            <v/>
          </cell>
          <cell r="R19" t="str">
            <v/>
          </cell>
          <cell r="S19" t="str">
            <v/>
          </cell>
          <cell r="T19" t="str">
            <v>◎</v>
          </cell>
          <cell r="U19" t="str">
            <v>○</v>
          </cell>
          <cell r="V19" t="str">
            <v>○</v>
          </cell>
          <cell r="CS19" t="str">
            <v>◎</v>
          </cell>
          <cell r="CU19" t="str">
            <v>◎</v>
          </cell>
          <cell r="CV19" t="str">
            <v>○</v>
          </cell>
          <cell r="CW19" t="str">
            <v>○</v>
          </cell>
          <cell r="CY19" t="str">
            <v>○</v>
          </cell>
        </row>
        <row r="20">
          <cell r="A20">
            <v>19</v>
          </cell>
          <cell r="B20" t="str">
            <v>（有）浅利建築設計事務所</v>
          </cell>
          <cell r="C20" t="str">
            <v>036-0103</v>
          </cell>
          <cell r="D20" t="str">
            <v>青森県</v>
          </cell>
          <cell r="E20" t="str">
            <v>南津軽郡平賀町</v>
          </cell>
          <cell r="F20" t="str">
            <v>本町字北柳田２１－１５</v>
          </cell>
          <cell r="H20" t="str">
            <v>南黒</v>
          </cell>
          <cell r="I20" t="str">
            <v>浅利　勉</v>
          </cell>
          <cell r="J20" t="str">
            <v>0172-44-7109</v>
          </cell>
          <cell r="P20" t="str">
            <v/>
          </cell>
          <cell r="Q20" t="str">
            <v>◎</v>
          </cell>
          <cell r="R20" t="str">
            <v/>
          </cell>
          <cell r="S20" t="str">
            <v/>
          </cell>
          <cell r="T20" t="str">
            <v/>
          </cell>
          <cell r="AC20" t="str">
            <v>○</v>
          </cell>
          <cell r="AD20" t="str">
            <v>○</v>
          </cell>
          <cell r="AE20" t="str">
            <v>○</v>
          </cell>
          <cell r="AI20" t="str">
            <v>○</v>
          </cell>
          <cell r="AL20" t="str">
            <v>○</v>
          </cell>
        </row>
        <row r="21">
          <cell r="A21">
            <v>20</v>
          </cell>
          <cell r="B21" t="str">
            <v>（有）アジマス</v>
          </cell>
          <cell r="C21" t="str">
            <v>038-1216</v>
          </cell>
          <cell r="D21" t="str">
            <v>青森県</v>
          </cell>
          <cell r="E21" t="str">
            <v>南津軽郡常盤村</v>
          </cell>
          <cell r="F21" t="str">
            <v>榊字亀田２－３０</v>
          </cell>
          <cell r="H21" t="str">
            <v>南黒</v>
          </cell>
          <cell r="I21" t="str">
            <v>齋藤　修</v>
          </cell>
          <cell r="J21" t="str">
            <v>0172-65-3744</v>
          </cell>
          <cell r="P21" t="str">
            <v>◎</v>
          </cell>
          <cell r="Q21" t="str">
            <v/>
          </cell>
          <cell r="R21" t="str">
            <v/>
          </cell>
          <cell r="S21" t="str">
            <v/>
          </cell>
          <cell r="T21" t="str">
            <v/>
          </cell>
          <cell r="U21" t="str">
            <v>○</v>
          </cell>
        </row>
        <row r="22">
          <cell r="A22">
            <v>21</v>
          </cell>
          <cell r="B22" t="str">
            <v>（株）翌檜計画</v>
          </cell>
          <cell r="C22" t="str">
            <v>030-0955</v>
          </cell>
          <cell r="D22" t="str">
            <v>青森県</v>
          </cell>
          <cell r="E22" t="str">
            <v>青森市</v>
          </cell>
          <cell r="F22" t="str">
            <v>駒込字見吉１６１－１</v>
          </cell>
          <cell r="H22" t="str">
            <v>東青</v>
          </cell>
          <cell r="I22" t="str">
            <v>工藤　則昭</v>
          </cell>
          <cell r="J22" t="str">
            <v>017-744-3411</v>
          </cell>
          <cell r="P22" t="str">
            <v>◎</v>
          </cell>
          <cell r="Q22" t="str">
            <v>◎</v>
          </cell>
          <cell r="R22" t="str">
            <v>◎</v>
          </cell>
          <cell r="S22" t="str">
            <v>◎</v>
          </cell>
          <cell r="T22" t="str">
            <v>◎</v>
          </cell>
          <cell r="U22" t="str">
            <v>○</v>
          </cell>
          <cell r="V22" t="str">
            <v>○</v>
          </cell>
          <cell r="W22" t="str">
            <v>○</v>
          </cell>
          <cell r="AC22" t="str">
            <v>○</v>
          </cell>
          <cell r="AD22" t="str">
            <v>○</v>
          </cell>
          <cell r="AE22" t="str">
            <v>○</v>
          </cell>
          <cell r="AI22" t="str">
            <v>○</v>
          </cell>
          <cell r="AL22" t="str">
            <v>○</v>
          </cell>
          <cell r="AX22" t="str">
            <v>○</v>
          </cell>
          <cell r="AY22" t="str">
            <v>○</v>
          </cell>
          <cell r="BA22" t="str">
            <v>○</v>
          </cell>
          <cell r="BC22" t="str">
            <v>○</v>
          </cell>
          <cell r="BD22" t="str">
            <v>○</v>
          </cell>
          <cell r="BE22" t="str">
            <v>○</v>
          </cell>
          <cell r="BF22" t="str">
            <v>○</v>
          </cell>
          <cell r="BG22" t="str">
            <v>○</v>
          </cell>
          <cell r="BH22" t="str">
            <v>○</v>
          </cell>
          <cell r="BI22" t="str">
            <v>○</v>
          </cell>
          <cell r="BJ22" t="str">
            <v>○</v>
          </cell>
          <cell r="BK22" t="str">
            <v>○</v>
          </cell>
          <cell r="BL22" t="str">
            <v>◎</v>
          </cell>
          <cell r="BN22" t="str">
            <v>○</v>
          </cell>
          <cell r="BO22" t="str">
            <v>○</v>
          </cell>
          <cell r="BR22" t="str">
            <v>○</v>
          </cell>
          <cell r="CK22" t="str">
            <v>◎</v>
          </cell>
          <cell r="CS22" t="str">
            <v>◎</v>
          </cell>
          <cell r="CT22" t="str">
            <v>○</v>
          </cell>
          <cell r="CU22" t="str">
            <v>◎</v>
          </cell>
          <cell r="CV22" t="str">
            <v>○</v>
          </cell>
          <cell r="CW22" t="str">
            <v>◎</v>
          </cell>
          <cell r="CX22" t="str">
            <v>○</v>
          </cell>
          <cell r="CY22" t="str">
            <v>◎</v>
          </cell>
          <cell r="DA22" t="str">
            <v>○</v>
          </cell>
        </row>
        <row r="23">
          <cell r="A23">
            <v>22</v>
          </cell>
          <cell r="B23" t="str">
            <v>小田桐　正繁（あすなろ設計企画）</v>
          </cell>
          <cell r="C23" t="str">
            <v>037-0012</v>
          </cell>
          <cell r="D23" t="str">
            <v>青森県</v>
          </cell>
          <cell r="E23" t="str">
            <v>五所川原市</v>
          </cell>
          <cell r="F23" t="str">
            <v>水野尾字清川１－３</v>
          </cell>
          <cell r="H23" t="str">
            <v>北五</v>
          </cell>
          <cell r="I23" t="str">
            <v>小田桐　正繁</v>
          </cell>
          <cell r="J23" t="str">
            <v>0173-35-0075</v>
          </cell>
          <cell r="P23" t="str">
            <v/>
          </cell>
          <cell r="Q23" t="str">
            <v>◎</v>
          </cell>
          <cell r="R23" t="str">
            <v/>
          </cell>
          <cell r="S23" t="str">
            <v/>
          </cell>
          <cell r="T23" t="str">
            <v/>
          </cell>
          <cell r="AC23" t="str">
            <v>○</v>
          </cell>
        </row>
        <row r="24">
          <cell r="A24">
            <v>23</v>
          </cell>
          <cell r="B24" t="str">
            <v>（有）アトリエアール一級建築士事務所</v>
          </cell>
          <cell r="C24" t="str">
            <v>037-0023</v>
          </cell>
          <cell r="D24" t="str">
            <v>青森県</v>
          </cell>
          <cell r="E24" t="str">
            <v>五所川原市</v>
          </cell>
          <cell r="F24" t="str">
            <v>広田字榊森６４－１</v>
          </cell>
          <cell r="H24" t="str">
            <v>北五</v>
          </cell>
          <cell r="I24" t="str">
            <v>片山　弘一</v>
          </cell>
          <cell r="J24" t="str">
            <v>0173-35-0055</v>
          </cell>
          <cell r="P24" t="str">
            <v/>
          </cell>
          <cell r="Q24" t="str">
            <v>◎</v>
          </cell>
          <cell r="R24" t="str">
            <v/>
          </cell>
          <cell r="S24" t="str">
            <v/>
          </cell>
          <cell r="T24" t="str">
            <v/>
          </cell>
          <cell r="AC24" t="str">
            <v>○</v>
          </cell>
        </row>
        <row r="25">
          <cell r="A25">
            <v>24</v>
          </cell>
          <cell r="B25" t="str">
            <v>（有）アトリエタアク一級建築士事務所</v>
          </cell>
          <cell r="C25" t="str">
            <v>036-8151</v>
          </cell>
          <cell r="D25" t="str">
            <v>青森県</v>
          </cell>
          <cell r="E25" t="str">
            <v>弘前市</v>
          </cell>
          <cell r="F25" t="str">
            <v>北園２－１１－１１</v>
          </cell>
          <cell r="H25" t="str">
            <v>中弘</v>
          </cell>
          <cell r="I25" t="str">
            <v>前田　卓</v>
          </cell>
          <cell r="J25" t="str">
            <v>0172-38-3000</v>
          </cell>
          <cell r="P25" t="str">
            <v/>
          </cell>
          <cell r="Q25" t="str">
            <v>◎</v>
          </cell>
          <cell r="R25" t="str">
            <v/>
          </cell>
          <cell r="S25" t="str">
            <v/>
          </cell>
          <cell r="T25" t="str">
            <v/>
          </cell>
          <cell r="AC25" t="str">
            <v>○</v>
          </cell>
          <cell r="AD25" t="str">
            <v>○</v>
          </cell>
          <cell r="AE25" t="str">
            <v>○</v>
          </cell>
          <cell r="AF25" t="str">
            <v>○</v>
          </cell>
          <cell r="AG25" t="str">
            <v>○</v>
          </cell>
          <cell r="AH25" t="str">
            <v>○</v>
          </cell>
          <cell r="AI25" t="str">
            <v>○</v>
          </cell>
          <cell r="AJ25" t="str">
            <v>○</v>
          </cell>
          <cell r="AK25" t="str">
            <v>○</v>
          </cell>
        </row>
        <row r="26">
          <cell r="A26">
            <v>25</v>
          </cell>
          <cell r="B26" t="str">
            <v>（株）阿部重組</v>
          </cell>
          <cell r="C26" t="str">
            <v>030-0802</v>
          </cell>
          <cell r="D26" t="str">
            <v>青森県</v>
          </cell>
          <cell r="E26" t="str">
            <v>青森市</v>
          </cell>
          <cell r="F26" t="str">
            <v>本町１－７－５</v>
          </cell>
          <cell r="H26" t="str">
            <v>東青</v>
          </cell>
          <cell r="I26" t="str">
            <v>阿部　吉平</v>
          </cell>
          <cell r="J26" t="str">
            <v>017-776-1501</v>
          </cell>
          <cell r="P26" t="str">
            <v/>
          </cell>
          <cell r="Q26" t="str">
            <v>◎</v>
          </cell>
          <cell r="R26" t="str">
            <v/>
          </cell>
          <cell r="S26" t="str">
            <v/>
          </cell>
          <cell r="T26" t="str">
            <v/>
          </cell>
          <cell r="AC26" t="str">
            <v>○</v>
          </cell>
          <cell r="AD26" t="str">
            <v>○</v>
          </cell>
          <cell r="AE26" t="str">
            <v>○</v>
          </cell>
          <cell r="AI26" t="str">
            <v>○</v>
          </cell>
        </row>
        <row r="27">
          <cell r="A27">
            <v>26</v>
          </cell>
          <cell r="B27" t="str">
            <v>阿保　啓治（阿保建築設計事務所）</v>
          </cell>
          <cell r="C27" t="str">
            <v>030-0918</v>
          </cell>
          <cell r="D27" t="str">
            <v>青森県</v>
          </cell>
          <cell r="E27" t="str">
            <v>青森市</v>
          </cell>
          <cell r="F27" t="str">
            <v>けやき１－８－２</v>
          </cell>
          <cell r="H27" t="str">
            <v>東青</v>
          </cell>
          <cell r="I27" t="str">
            <v>阿保　啓治</v>
          </cell>
          <cell r="J27" t="str">
            <v>017-726-5326</v>
          </cell>
          <cell r="P27" t="str">
            <v/>
          </cell>
          <cell r="Q27" t="str">
            <v>◎</v>
          </cell>
          <cell r="R27" t="str">
            <v/>
          </cell>
          <cell r="S27" t="str">
            <v/>
          </cell>
          <cell r="T27" t="str">
            <v/>
          </cell>
          <cell r="AC27" t="str">
            <v>○</v>
          </cell>
          <cell r="AD27" t="str">
            <v>○</v>
          </cell>
        </row>
        <row r="28">
          <cell r="A28">
            <v>27</v>
          </cell>
          <cell r="B28" t="str">
            <v>今　隆（アラハバキ建築研究所）</v>
          </cell>
          <cell r="C28" t="str">
            <v>036-8161</v>
          </cell>
          <cell r="D28" t="str">
            <v>青森県</v>
          </cell>
          <cell r="E28" t="str">
            <v>弘前市</v>
          </cell>
          <cell r="F28" t="str">
            <v>大清水４－１１－６</v>
          </cell>
          <cell r="H28" t="str">
            <v>中弘</v>
          </cell>
          <cell r="I28" t="str">
            <v>今　隆</v>
          </cell>
          <cell r="J28" t="str">
            <v>0172-89-1855</v>
          </cell>
          <cell r="P28" t="str">
            <v/>
          </cell>
          <cell r="Q28" t="str">
            <v>◎</v>
          </cell>
          <cell r="R28" t="str">
            <v/>
          </cell>
          <cell r="S28" t="str">
            <v/>
          </cell>
          <cell r="T28" t="str">
            <v/>
          </cell>
          <cell r="AC28" t="str">
            <v>○</v>
          </cell>
          <cell r="AD28" t="str">
            <v>○</v>
          </cell>
        </row>
        <row r="29">
          <cell r="A29">
            <v>28</v>
          </cell>
          <cell r="B29" t="str">
            <v>（株）石川設計</v>
          </cell>
          <cell r="C29" t="str">
            <v>034-0094</v>
          </cell>
          <cell r="D29" t="str">
            <v>青森県</v>
          </cell>
          <cell r="E29" t="str">
            <v>十和田市</v>
          </cell>
          <cell r="F29" t="str">
            <v>西二十二番町２－４１</v>
          </cell>
          <cell r="H29" t="str">
            <v>上十三</v>
          </cell>
          <cell r="I29" t="str">
            <v>石川　正憲</v>
          </cell>
          <cell r="J29" t="str">
            <v>0176-25-2100</v>
          </cell>
          <cell r="P29" t="str">
            <v/>
          </cell>
          <cell r="Q29" t="str">
            <v>◎</v>
          </cell>
          <cell r="R29" t="str">
            <v/>
          </cell>
          <cell r="S29" t="str">
            <v/>
          </cell>
          <cell r="T29" t="str">
            <v/>
          </cell>
          <cell r="AC29" t="str">
            <v>○</v>
          </cell>
          <cell r="AD29" t="str">
            <v>○</v>
          </cell>
          <cell r="AE29" t="str">
            <v>○</v>
          </cell>
          <cell r="AF29" t="str">
            <v>○</v>
          </cell>
          <cell r="AG29" t="str">
            <v>○</v>
          </cell>
          <cell r="AH29" t="str">
            <v>○</v>
          </cell>
          <cell r="AI29" t="str">
            <v>○</v>
          </cell>
          <cell r="AJ29" t="str">
            <v>○</v>
          </cell>
          <cell r="AK29" t="str">
            <v>○</v>
          </cell>
          <cell r="AL29" t="str">
            <v>○</v>
          </cell>
        </row>
        <row r="30">
          <cell r="A30">
            <v>29</v>
          </cell>
          <cell r="B30" t="str">
            <v>（株）出雲</v>
          </cell>
          <cell r="C30" t="str">
            <v>033-0151</v>
          </cell>
          <cell r="D30" t="str">
            <v>青森県</v>
          </cell>
          <cell r="E30" t="str">
            <v>三沢市</v>
          </cell>
          <cell r="F30" t="str">
            <v>南山１－１２９－７</v>
          </cell>
          <cell r="H30" t="str">
            <v>上十三</v>
          </cell>
          <cell r="I30" t="str">
            <v>川村　吉勝</v>
          </cell>
          <cell r="J30" t="str">
            <v>0176-53-3440</v>
          </cell>
          <cell r="P30" t="str">
            <v>◎</v>
          </cell>
          <cell r="Q30" t="str">
            <v>◎</v>
          </cell>
          <cell r="R30" t="str">
            <v>◎</v>
          </cell>
          <cell r="S30" t="str">
            <v>○</v>
          </cell>
          <cell r="T30" t="str">
            <v>◎</v>
          </cell>
          <cell r="U30" t="str">
            <v>○</v>
          </cell>
          <cell r="V30" t="str">
            <v>○</v>
          </cell>
          <cell r="W30" t="str">
            <v>○</v>
          </cell>
          <cell r="AC30" t="str">
            <v>○</v>
          </cell>
          <cell r="AD30" t="str">
            <v>○</v>
          </cell>
          <cell r="AE30" t="str">
            <v>○</v>
          </cell>
          <cell r="AF30" t="str">
            <v>○</v>
          </cell>
          <cell r="AG30" t="str">
            <v>○</v>
          </cell>
          <cell r="AH30" t="str">
            <v>○</v>
          </cell>
          <cell r="AI30" t="str">
            <v>○</v>
          </cell>
          <cell r="AJ30" t="str">
            <v>○</v>
          </cell>
          <cell r="AK30" t="str">
            <v>○</v>
          </cell>
          <cell r="AL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t="str">
            <v>○</v>
          </cell>
          <cell r="BO30" t="str">
            <v>○</v>
          </cell>
          <cell r="BP30" t="str">
            <v>○</v>
          </cell>
          <cell r="BQ30" t="str">
            <v>○</v>
          </cell>
          <cell r="BR30" t="str">
            <v>○</v>
          </cell>
          <cell r="CK30" t="str">
            <v>○</v>
          </cell>
          <cell r="CS30" t="str">
            <v>◎</v>
          </cell>
          <cell r="CT30" t="str">
            <v>○</v>
          </cell>
          <cell r="CU30" t="str">
            <v>○</v>
          </cell>
          <cell r="CV30" t="str">
            <v>○</v>
          </cell>
          <cell r="CW30" t="str">
            <v>○</v>
          </cell>
          <cell r="CX30" t="str">
            <v>○</v>
          </cell>
          <cell r="CY30" t="str">
            <v>○</v>
          </cell>
          <cell r="DA30" t="str">
            <v>○</v>
          </cell>
        </row>
        <row r="31">
          <cell r="A31">
            <v>30</v>
          </cell>
          <cell r="B31" t="str">
            <v>（有）市川測量</v>
          </cell>
          <cell r="C31" t="str">
            <v>039-1167</v>
          </cell>
          <cell r="D31" t="str">
            <v>青森県</v>
          </cell>
          <cell r="E31" t="str">
            <v>八戸市</v>
          </cell>
          <cell r="F31" t="str">
            <v>沢里字鹿島沢２８－４</v>
          </cell>
          <cell r="H31" t="str">
            <v>三八</v>
          </cell>
          <cell r="I31" t="str">
            <v>市川　恵蔵</v>
          </cell>
          <cell r="J31" t="str">
            <v>0178-46-0579</v>
          </cell>
          <cell r="P31" t="str">
            <v>◎</v>
          </cell>
          <cell r="Q31" t="str">
            <v/>
          </cell>
          <cell r="R31" t="str">
            <v>○</v>
          </cell>
          <cell r="S31" t="str">
            <v/>
          </cell>
          <cell r="T31" t="str">
            <v/>
          </cell>
          <cell r="U31" t="str">
            <v>○</v>
          </cell>
          <cell r="AX31" t="str">
            <v>○</v>
          </cell>
          <cell r="BA31" t="str">
            <v>○</v>
          </cell>
          <cell r="BN31" t="str">
            <v>○</v>
          </cell>
        </row>
        <row r="32">
          <cell r="A32">
            <v>31</v>
          </cell>
          <cell r="B32" t="str">
            <v>（有）一級建築士事務所アネスト</v>
          </cell>
          <cell r="C32" t="str">
            <v>030-0844</v>
          </cell>
          <cell r="D32" t="str">
            <v>青森県</v>
          </cell>
          <cell r="E32" t="str">
            <v>青森市</v>
          </cell>
          <cell r="F32" t="str">
            <v>桂木１－２－２５</v>
          </cell>
          <cell r="H32" t="str">
            <v>東青</v>
          </cell>
          <cell r="I32" t="str">
            <v>成田　賢寿</v>
          </cell>
          <cell r="J32" t="str">
            <v>017-777-6990</v>
          </cell>
          <cell r="P32" t="str">
            <v/>
          </cell>
          <cell r="Q32" t="str">
            <v>◎</v>
          </cell>
          <cell r="R32" t="str">
            <v/>
          </cell>
          <cell r="S32" t="str">
            <v/>
          </cell>
          <cell r="T32" t="str">
            <v/>
          </cell>
          <cell r="AC32" t="str">
            <v>○</v>
          </cell>
        </row>
        <row r="33">
          <cell r="A33">
            <v>32</v>
          </cell>
          <cell r="B33" t="str">
            <v>（有）一級建築士事務所アルファ</v>
          </cell>
          <cell r="C33" t="str">
            <v>030-0111</v>
          </cell>
          <cell r="D33" t="str">
            <v>青森県</v>
          </cell>
          <cell r="E33" t="str">
            <v>青森市</v>
          </cell>
          <cell r="F33" t="str">
            <v>荒川字柴田１７３－２</v>
          </cell>
          <cell r="H33" t="str">
            <v>東青</v>
          </cell>
          <cell r="I33" t="str">
            <v>工藤　康典</v>
          </cell>
          <cell r="J33" t="str">
            <v>017-739-7795</v>
          </cell>
          <cell r="P33" t="str">
            <v/>
          </cell>
          <cell r="Q33" t="str">
            <v>◎</v>
          </cell>
          <cell r="R33" t="str">
            <v/>
          </cell>
          <cell r="S33" t="str">
            <v/>
          </cell>
          <cell r="T33" t="str">
            <v/>
          </cell>
          <cell r="AC33" t="str">
            <v>○</v>
          </cell>
          <cell r="AD33" t="str">
            <v>○</v>
          </cell>
          <cell r="AE33" t="str">
            <v>○</v>
          </cell>
          <cell r="AF33" t="str">
            <v>○</v>
          </cell>
          <cell r="AG33" t="str">
            <v>○</v>
          </cell>
          <cell r="AH33" t="str">
            <v>○</v>
          </cell>
          <cell r="AI33" t="str">
            <v>○</v>
          </cell>
          <cell r="AJ33" t="str">
            <v>○</v>
          </cell>
          <cell r="AK33" t="str">
            <v>○</v>
          </cell>
          <cell r="AL33" t="str">
            <v>○</v>
          </cell>
        </row>
        <row r="34">
          <cell r="A34">
            <v>33</v>
          </cell>
          <cell r="B34" t="str">
            <v>伊東測量設計（株）</v>
          </cell>
          <cell r="C34" t="str">
            <v>034-0036</v>
          </cell>
          <cell r="D34" t="str">
            <v>青森県</v>
          </cell>
          <cell r="E34" t="str">
            <v>十和田市</v>
          </cell>
          <cell r="F34" t="str">
            <v>東六番町３－１</v>
          </cell>
          <cell r="H34" t="str">
            <v>上十三</v>
          </cell>
          <cell r="I34" t="str">
            <v>伊東　幸則</v>
          </cell>
          <cell r="J34" t="str">
            <v>0176-22-7663</v>
          </cell>
          <cell r="P34" t="str">
            <v>◎</v>
          </cell>
          <cell r="Q34" t="str">
            <v/>
          </cell>
          <cell r="R34" t="str">
            <v>○</v>
          </cell>
          <cell r="S34" t="str">
            <v/>
          </cell>
          <cell r="T34" t="str">
            <v>○</v>
          </cell>
          <cell r="U34" t="str">
            <v>○</v>
          </cell>
          <cell r="BA34" t="str">
            <v>○</v>
          </cell>
          <cell r="BD34" t="str">
            <v>○</v>
          </cell>
          <cell r="BE34" t="str">
            <v>○</v>
          </cell>
          <cell r="BF34" t="str">
            <v>○</v>
          </cell>
          <cell r="BI34" t="str">
            <v>○</v>
          </cell>
          <cell r="BK34" t="str">
            <v>○</v>
          </cell>
          <cell r="CS34" t="str">
            <v>○</v>
          </cell>
          <cell r="CU34" t="str">
            <v>○</v>
          </cell>
        </row>
        <row r="35">
          <cell r="A35">
            <v>34</v>
          </cell>
          <cell r="B35" t="str">
            <v>（有）井上測企</v>
          </cell>
          <cell r="C35" t="str">
            <v>039-0132</v>
          </cell>
          <cell r="D35" t="str">
            <v>青森県</v>
          </cell>
          <cell r="E35" t="str">
            <v>三戸郡三戸町</v>
          </cell>
          <cell r="F35" t="str">
            <v>在府小路町３２－１</v>
          </cell>
          <cell r="H35" t="str">
            <v>三八</v>
          </cell>
          <cell r="I35" t="str">
            <v>井上　浩</v>
          </cell>
          <cell r="J35" t="str">
            <v>0179-22-1705</v>
          </cell>
          <cell r="P35" t="str">
            <v>◎</v>
          </cell>
          <cell r="Q35" t="str">
            <v/>
          </cell>
          <cell r="R35" t="str">
            <v>○</v>
          </cell>
          <cell r="S35" t="str">
            <v/>
          </cell>
          <cell r="T35" t="str">
            <v>◎</v>
          </cell>
          <cell r="U35" t="str">
            <v>○</v>
          </cell>
          <cell r="BA35" t="str">
            <v>○</v>
          </cell>
          <cell r="BE35" t="str">
            <v>○</v>
          </cell>
          <cell r="BF35" t="str">
            <v>○</v>
          </cell>
          <cell r="BN35" t="str">
            <v>○</v>
          </cell>
          <cell r="CS35" t="str">
            <v>○</v>
          </cell>
          <cell r="CU35" t="str">
            <v>◎</v>
          </cell>
          <cell r="DA35" t="str">
            <v>○</v>
          </cell>
        </row>
        <row r="36">
          <cell r="A36">
            <v>35</v>
          </cell>
          <cell r="B36" t="str">
            <v>（株）岩沢測量コンサル</v>
          </cell>
          <cell r="C36" t="str">
            <v>039-1166</v>
          </cell>
          <cell r="D36" t="str">
            <v>青森県</v>
          </cell>
          <cell r="E36" t="str">
            <v>八戸市</v>
          </cell>
          <cell r="F36" t="str">
            <v>根城５－１５－２２</v>
          </cell>
          <cell r="H36" t="str">
            <v>三八</v>
          </cell>
          <cell r="I36" t="str">
            <v>岩澤　進</v>
          </cell>
          <cell r="J36" t="str">
            <v>0178-44-8844</v>
          </cell>
          <cell r="P36" t="str">
            <v>◎</v>
          </cell>
          <cell r="Q36" t="str">
            <v>◎</v>
          </cell>
          <cell r="R36" t="str">
            <v>◎</v>
          </cell>
          <cell r="S36" t="str">
            <v>◎</v>
          </cell>
          <cell r="T36" t="str">
            <v>◎</v>
          </cell>
          <cell r="U36" t="str">
            <v>○</v>
          </cell>
          <cell r="V36" t="str">
            <v>○</v>
          </cell>
          <cell r="AC36" t="str">
            <v>○</v>
          </cell>
          <cell r="AL36" t="str">
            <v>○</v>
          </cell>
          <cell r="AX36" t="str">
            <v>○</v>
          </cell>
          <cell r="AY36" t="str">
            <v>◎</v>
          </cell>
          <cell r="BA36" t="str">
            <v>○</v>
          </cell>
          <cell r="BC36" t="str">
            <v>○</v>
          </cell>
          <cell r="BD36" t="str">
            <v>○</v>
          </cell>
          <cell r="BE36" t="str">
            <v>○</v>
          </cell>
          <cell r="BF36" t="str">
            <v>○</v>
          </cell>
          <cell r="BG36" t="str">
            <v>○</v>
          </cell>
          <cell r="BH36" t="str">
            <v>○</v>
          </cell>
          <cell r="BI36" t="str">
            <v>○</v>
          </cell>
          <cell r="BJ36" t="str">
            <v>○</v>
          </cell>
          <cell r="BK36" t="str">
            <v>○</v>
          </cell>
          <cell r="BL36" t="str">
            <v>○</v>
          </cell>
          <cell r="BN36" t="str">
            <v>◎</v>
          </cell>
          <cell r="BO36" t="str">
            <v>○</v>
          </cell>
          <cell r="BR36" t="str">
            <v>○</v>
          </cell>
          <cell r="CK36" t="str">
            <v>◎</v>
          </cell>
          <cell r="CS36" t="str">
            <v>◎</v>
          </cell>
          <cell r="CU36" t="str">
            <v>◎</v>
          </cell>
          <cell r="CV36" t="str">
            <v>○</v>
          </cell>
          <cell r="CW36" t="str">
            <v>◎</v>
          </cell>
          <cell r="CX36" t="str">
            <v>○</v>
          </cell>
          <cell r="CY36" t="str">
            <v>○</v>
          </cell>
          <cell r="DA36" t="str">
            <v>○</v>
          </cell>
        </row>
        <row r="37">
          <cell r="A37">
            <v>36</v>
          </cell>
          <cell r="B37" t="str">
            <v>（有）内山建築設計事務所</v>
          </cell>
          <cell r="C37" t="str">
            <v>038-0021</v>
          </cell>
          <cell r="D37" t="str">
            <v>青森県</v>
          </cell>
          <cell r="E37" t="str">
            <v>青森市</v>
          </cell>
          <cell r="F37" t="str">
            <v>安田字近野１００－５</v>
          </cell>
          <cell r="H37" t="str">
            <v>東青</v>
          </cell>
          <cell r="I37" t="str">
            <v>内山　直隆</v>
          </cell>
          <cell r="J37" t="str">
            <v>017-782-4083</v>
          </cell>
          <cell r="P37" t="str">
            <v/>
          </cell>
          <cell r="Q37" t="str">
            <v>◎</v>
          </cell>
          <cell r="R37" t="str">
            <v/>
          </cell>
          <cell r="S37" t="str">
            <v/>
          </cell>
          <cell r="T37" t="str">
            <v/>
          </cell>
          <cell r="AC37" t="str">
            <v>○</v>
          </cell>
          <cell r="AD37" t="str">
            <v>○</v>
          </cell>
          <cell r="AE37" t="str">
            <v>○</v>
          </cell>
        </row>
        <row r="38">
          <cell r="A38">
            <v>37</v>
          </cell>
          <cell r="B38" t="str">
            <v>エイコウコンサルタンツ（株）</v>
          </cell>
          <cell r="C38" t="str">
            <v>039-1103</v>
          </cell>
          <cell r="D38" t="str">
            <v>青森県</v>
          </cell>
          <cell r="E38" t="str">
            <v>八戸市</v>
          </cell>
          <cell r="F38" t="str">
            <v>長苗代字下亀子谷地１１－１</v>
          </cell>
          <cell r="H38" t="str">
            <v>三八</v>
          </cell>
          <cell r="I38" t="str">
            <v>山内　英夫</v>
          </cell>
          <cell r="J38" t="str">
            <v>0178-28-6802</v>
          </cell>
          <cell r="P38" t="str">
            <v>◎</v>
          </cell>
          <cell r="Q38" t="str">
            <v>◎</v>
          </cell>
          <cell r="R38" t="str">
            <v>◎</v>
          </cell>
          <cell r="S38" t="str">
            <v>◎</v>
          </cell>
          <cell r="T38" t="str">
            <v>◎</v>
          </cell>
          <cell r="U38" t="str">
            <v>○</v>
          </cell>
          <cell r="V38" t="str">
            <v>○</v>
          </cell>
          <cell r="W38" t="str">
            <v>○</v>
          </cell>
          <cell r="AC38" t="str">
            <v>○</v>
          </cell>
          <cell r="AD38" t="str">
            <v>○</v>
          </cell>
          <cell r="AE38" t="str">
            <v>○</v>
          </cell>
          <cell r="AF38" t="str">
            <v>○</v>
          </cell>
          <cell r="AG38" t="str">
            <v>○</v>
          </cell>
          <cell r="AH38" t="str">
            <v>○</v>
          </cell>
          <cell r="AI38" t="str">
            <v>○</v>
          </cell>
          <cell r="AJ38" t="str">
            <v>○</v>
          </cell>
          <cell r="AK38" t="str">
            <v>○</v>
          </cell>
          <cell r="AL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CK38" t="str">
            <v>◎</v>
          </cell>
          <cell r="CS38" t="str">
            <v>◎</v>
          </cell>
          <cell r="CT38" t="str">
            <v>◎</v>
          </cell>
          <cell r="CU38" t="str">
            <v>◎</v>
          </cell>
          <cell r="CV38" t="str">
            <v>○</v>
          </cell>
          <cell r="CW38" t="str">
            <v>◎</v>
          </cell>
          <cell r="CX38" t="str">
            <v>○</v>
          </cell>
          <cell r="CY38" t="str">
            <v>○</v>
          </cell>
          <cell r="DA38" t="str">
            <v>○</v>
          </cell>
        </row>
        <row r="39">
          <cell r="A39">
            <v>38</v>
          </cell>
          <cell r="B39" t="str">
            <v>（有）エースプラン測量設計</v>
          </cell>
          <cell r="C39" t="str">
            <v>036-0389</v>
          </cell>
          <cell r="D39" t="str">
            <v>青森県</v>
          </cell>
          <cell r="E39" t="str">
            <v>黒石市</v>
          </cell>
          <cell r="F39" t="str">
            <v>境松字村井１４－７</v>
          </cell>
          <cell r="H39" t="str">
            <v>南黒</v>
          </cell>
          <cell r="I39" t="str">
            <v>佐藤　光義</v>
          </cell>
          <cell r="J39" t="str">
            <v>0172-53-5340</v>
          </cell>
          <cell r="P39" t="str">
            <v>◎</v>
          </cell>
          <cell r="Q39" t="str">
            <v/>
          </cell>
          <cell r="R39" t="str">
            <v>○</v>
          </cell>
          <cell r="S39" t="str">
            <v/>
          </cell>
          <cell r="T39" t="str">
            <v>○</v>
          </cell>
          <cell r="U39" t="str">
            <v>○</v>
          </cell>
          <cell r="V39" t="str">
            <v>○</v>
          </cell>
          <cell r="W39" t="str">
            <v>○</v>
          </cell>
          <cell r="AX39" t="str">
            <v>○</v>
          </cell>
          <cell r="BA39" t="str">
            <v>○</v>
          </cell>
          <cell r="BE39" t="str">
            <v>○</v>
          </cell>
          <cell r="BF39" t="str">
            <v>○</v>
          </cell>
          <cell r="BG39" t="str">
            <v>○</v>
          </cell>
          <cell r="BR39" t="str">
            <v>○</v>
          </cell>
          <cell r="CS39" t="str">
            <v>○</v>
          </cell>
          <cell r="CU39" t="str">
            <v>○</v>
          </cell>
          <cell r="CX39" t="str">
            <v>○</v>
          </cell>
          <cell r="CY39" t="str">
            <v>○</v>
          </cell>
          <cell r="DA39" t="str">
            <v>○</v>
          </cell>
        </row>
        <row r="40">
          <cell r="A40">
            <v>39</v>
          </cell>
          <cell r="B40" t="str">
            <v>（有）エステープラン</v>
          </cell>
          <cell r="C40" t="str">
            <v>037-0311</v>
          </cell>
          <cell r="D40" t="str">
            <v>青森県</v>
          </cell>
          <cell r="E40" t="str">
            <v>北津軽郡中里町</v>
          </cell>
          <cell r="F40" t="str">
            <v>大沢内字海原２１３</v>
          </cell>
          <cell r="H40" t="str">
            <v>北五</v>
          </cell>
          <cell r="I40" t="str">
            <v>工藤　智</v>
          </cell>
          <cell r="J40" t="str">
            <v>0173-57-5020</v>
          </cell>
          <cell r="P40" t="str">
            <v>◎</v>
          </cell>
          <cell r="Q40" t="str">
            <v/>
          </cell>
          <cell r="R40" t="str">
            <v>○</v>
          </cell>
          <cell r="S40" t="str">
            <v/>
          </cell>
          <cell r="T40" t="str">
            <v/>
          </cell>
          <cell r="U40" t="str">
            <v>○</v>
          </cell>
          <cell r="AX40" t="str">
            <v>○</v>
          </cell>
          <cell r="BA40" t="str">
            <v>○</v>
          </cell>
          <cell r="BD40" t="str">
            <v>○</v>
          </cell>
          <cell r="BE40" t="str">
            <v>○</v>
          </cell>
          <cell r="BF40" t="str">
            <v>○</v>
          </cell>
          <cell r="BH40" t="str">
            <v>○</v>
          </cell>
          <cell r="BI40" t="str">
            <v>○</v>
          </cell>
          <cell r="BK40" t="str">
            <v>○</v>
          </cell>
          <cell r="BL40" t="str">
            <v>○</v>
          </cell>
        </row>
        <row r="41">
          <cell r="A41">
            <v>40</v>
          </cell>
          <cell r="B41" t="str">
            <v>エムアールシーユニテック（株）</v>
          </cell>
          <cell r="C41" t="str">
            <v>031-0801</v>
          </cell>
          <cell r="D41" t="str">
            <v>青森県</v>
          </cell>
          <cell r="E41" t="str">
            <v>八戸市</v>
          </cell>
          <cell r="F41" t="str">
            <v>江陽３－１－１０９</v>
          </cell>
          <cell r="H41" t="str">
            <v>三八</v>
          </cell>
          <cell r="I41" t="str">
            <v>小倉　一元</v>
          </cell>
          <cell r="J41" t="str">
            <v>0178-44-1113</v>
          </cell>
          <cell r="P41" t="str">
            <v/>
          </cell>
          <cell r="Q41" t="str">
            <v/>
          </cell>
          <cell r="R41" t="str">
            <v>○</v>
          </cell>
          <cell r="S41" t="str">
            <v/>
          </cell>
          <cell r="T41" t="str">
            <v/>
          </cell>
          <cell r="BR41" t="str">
            <v>○</v>
          </cell>
        </row>
        <row r="42">
          <cell r="A42">
            <v>41</v>
          </cell>
          <cell r="B42" t="str">
            <v>（株）エム技研</v>
          </cell>
          <cell r="C42" t="str">
            <v>036-8052</v>
          </cell>
          <cell r="D42" t="str">
            <v>青森県</v>
          </cell>
          <cell r="E42" t="str">
            <v>弘前市</v>
          </cell>
          <cell r="F42" t="str">
            <v>堅田１－３－６</v>
          </cell>
          <cell r="H42" t="str">
            <v>中弘</v>
          </cell>
          <cell r="I42" t="str">
            <v>前田　眞吾</v>
          </cell>
          <cell r="J42" t="str">
            <v>0172-36-7055</v>
          </cell>
          <cell r="P42" t="str">
            <v>◎</v>
          </cell>
          <cell r="Q42" t="str">
            <v>◎</v>
          </cell>
          <cell r="R42" t="str">
            <v/>
          </cell>
          <cell r="S42" t="str">
            <v/>
          </cell>
          <cell r="T42" t="str">
            <v>◎</v>
          </cell>
          <cell r="U42" t="str">
            <v>○</v>
          </cell>
          <cell r="AC42" t="str">
            <v>○</v>
          </cell>
          <cell r="AD42" t="str">
            <v>○</v>
          </cell>
          <cell r="AE42" t="str">
            <v>○</v>
          </cell>
          <cell r="AI42" t="str">
            <v>○</v>
          </cell>
          <cell r="AL42" t="str">
            <v>○</v>
          </cell>
          <cell r="CS42" t="str">
            <v>○</v>
          </cell>
          <cell r="CT42" t="str">
            <v>○</v>
          </cell>
          <cell r="CU42" t="str">
            <v>◎</v>
          </cell>
          <cell r="CV42" t="str">
            <v>○</v>
          </cell>
          <cell r="CW42" t="str">
            <v>○</v>
          </cell>
          <cell r="CX42" t="str">
            <v>○</v>
          </cell>
          <cell r="CY42" t="str">
            <v>○</v>
          </cell>
        </row>
        <row r="43">
          <cell r="A43">
            <v>42</v>
          </cell>
          <cell r="B43" t="str">
            <v>（株）オーケイ開発</v>
          </cell>
          <cell r="C43" t="str">
            <v>037-0041</v>
          </cell>
          <cell r="D43" t="str">
            <v>青森県</v>
          </cell>
          <cell r="E43" t="str">
            <v>五所川原市</v>
          </cell>
          <cell r="F43" t="str">
            <v>字田町１８８－１</v>
          </cell>
          <cell r="H43" t="str">
            <v>北五</v>
          </cell>
          <cell r="I43" t="str">
            <v>太田　良成</v>
          </cell>
          <cell r="J43" t="str">
            <v>0173-35-5391</v>
          </cell>
          <cell r="P43" t="str">
            <v>◎</v>
          </cell>
          <cell r="Q43" t="str">
            <v/>
          </cell>
          <cell r="R43" t="str">
            <v/>
          </cell>
          <cell r="S43" t="str">
            <v/>
          </cell>
          <cell r="T43" t="str">
            <v>◎</v>
          </cell>
          <cell r="U43" t="str">
            <v>○</v>
          </cell>
          <cell r="CS43" t="str">
            <v>◎</v>
          </cell>
          <cell r="CU43" t="str">
            <v>◎</v>
          </cell>
        </row>
        <row r="44">
          <cell r="A44">
            <v>43</v>
          </cell>
          <cell r="B44" t="str">
            <v>太田　守（太田建築設計事務所）</v>
          </cell>
          <cell r="C44" t="str">
            <v>034-0089</v>
          </cell>
          <cell r="D44" t="str">
            <v>青森県</v>
          </cell>
          <cell r="E44" t="str">
            <v>十和田市</v>
          </cell>
          <cell r="F44" t="str">
            <v>西二十三番町１９－２５</v>
          </cell>
          <cell r="H44" t="str">
            <v>上十三</v>
          </cell>
          <cell r="I44" t="str">
            <v>太田　守</v>
          </cell>
          <cell r="J44" t="str">
            <v>0176-22-6760</v>
          </cell>
          <cell r="P44" t="str">
            <v/>
          </cell>
          <cell r="Q44" t="str">
            <v>◎</v>
          </cell>
          <cell r="R44" t="str">
            <v/>
          </cell>
          <cell r="S44" t="str">
            <v/>
          </cell>
          <cell r="T44" t="str">
            <v/>
          </cell>
          <cell r="AC44" t="str">
            <v>○</v>
          </cell>
          <cell r="AI44" t="str">
            <v>○</v>
          </cell>
        </row>
        <row r="45">
          <cell r="A45">
            <v>44</v>
          </cell>
          <cell r="B45" t="str">
            <v>（株）オオタ測量設計</v>
          </cell>
          <cell r="C45" t="str">
            <v>034-0094</v>
          </cell>
          <cell r="D45" t="str">
            <v>青森県</v>
          </cell>
          <cell r="E45" t="str">
            <v>十和田市</v>
          </cell>
          <cell r="F45" t="str">
            <v>西二十二番町２８－６</v>
          </cell>
          <cell r="H45" t="str">
            <v>上十三</v>
          </cell>
          <cell r="I45" t="str">
            <v>山崎　千春</v>
          </cell>
          <cell r="J45" t="str">
            <v>0176-23-4814</v>
          </cell>
          <cell r="P45" t="str">
            <v>◎</v>
          </cell>
          <cell r="Q45" t="str">
            <v/>
          </cell>
          <cell r="R45" t="str">
            <v>○</v>
          </cell>
          <cell r="S45" t="str">
            <v>○</v>
          </cell>
          <cell r="T45" t="str">
            <v>◎</v>
          </cell>
          <cell r="U45" t="str">
            <v>○</v>
          </cell>
          <cell r="AX45" t="str">
            <v>○</v>
          </cell>
          <cell r="BA45" t="str">
            <v>○</v>
          </cell>
          <cell r="BC45" t="str">
            <v>○</v>
          </cell>
          <cell r="BD45" t="str">
            <v>○</v>
          </cell>
          <cell r="BE45" t="str">
            <v>○</v>
          </cell>
          <cell r="BF45" t="str">
            <v>○</v>
          </cell>
          <cell r="BJ45" t="str">
            <v>○</v>
          </cell>
          <cell r="BM45" t="str">
            <v>○</v>
          </cell>
          <cell r="CK45" t="str">
            <v>○</v>
          </cell>
          <cell r="CS45" t="str">
            <v>◎</v>
          </cell>
          <cell r="CT45" t="str">
            <v>○</v>
          </cell>
          <cell r="CU45" t="str">
            <v>◎</v>
          </cell>
        </row>
        <row r="46">
          <cell r="A46">
            <v>45</v>
          </cell>
          <cell r="B46" t="str">
            <v>（有）オーテック</v>
          </cell>
          <cell r="C46" t="str">
            <v>034-0071</v>
          </cell>
          <cell r="D46" t="str">
            <v>青森県</v>
          </cell>
          <cell r="E46" t="str">
            <v>十和田市</v>
          </cell>
          <cell r="F46" t="str">
            <v>赤沼字下平６４８－１２</v>
          </cell>
          <cell r="H46" t="str">
            <v>上十三</v>
          </cell>
          <cell r="I46" t="str">
            <v>奥村　純一</v>
          </cell>
          <cell r="J46" t="str">
            <v>0176-24-9277</v>
          </cell>
          <cell r="P46" t="str">
            <v>◎</v>
          </cell>
          <cell r="Q46" t="str">
            <v/>
          </cell>
          <cell r="R46" t="str">
            <v>○</v>
          </cell>
          <cell r="S46" t="str">
            <v/>
          </cell>
          <cell r="T46" t="str">
            <v/>
          </cell>
          <cell r="U46" t="str">
            <v>○</v>
          </cell>
          <cell r="AX46" t="str">
            <v>○</v>
          </cell>
          <cell r="BA46" t="str">
            <v>○</v>
          </cell>
          <cell r="BC46" t="str">
            <v>○</v>
          </cell>
          <cell r="BD46" t="str">
            <v>○</v>
          </cell>
          <cell r="BE46" t="str">
            <v>○</v>
          </cell>
          <cell r="BF46" t="str">
            <v>○</v>
          </cell>
          <cell r="BG46" t="str">
            <v>○</v>
          </cell>
          <cell r="BH46" t="str">
            <v>○</v>
          </cell>
          <cell r="BI46" t="str">
            <v>○</v>
          </cell>
          <cell r="BJ46" t="str">
            <v>○</v>
          </cell>
          <cell r="BK46" t="str">
            <v>○</v>
          </cell>
          <cell r="BL46" t="str">
            <v>○</v>
          </cell>
          <cell r="BN46" t="str">
            <v>○</v>
          </cell>
          <cell r="BO46" t="str">
            <v>○</v>
          </cell>
          <cell r="BR46" t="str">
            <v>○</v>
          </cell>
        </row>
        <row r="47">
          <cell r="A47">
            <v>46</v>
          </cell>
          <cell r="B47" t="str">
            <v>（株）鳳建築設計事務所</v>
          </cell>
          <cell r="C47" t="str">
            <v>030-0945</v>
          </cell>
          <cell r="D47" t="str">
            <v>青森県</v>
          </cell>
          <cell r="E47" t="str">
            <v>青森市</v>
          </cell>
          <cell r="F47" t="str">
            <v>桜川９－１１－６</v>
          </cell>
          <cell r="H47" t="str">
            <v>東青</v>
          </cell>
          <cell r="I47" t="str">
            <v>野呂　秀明</v>
          </cell>
          <cell r="J47" t="str">
            <v>017-742-8300</v>
          </cell>
          <cell r="P47" t="str">
            <v/>
          </cell>
          <cell r="Q47" t="str">
            <v>◎</v>
          </cell>
          <cell r="R47" t="str">
            <v/>
          </cell>
          <cell r="S47" t="str">
            <v/>
          </cell>
          <cell r="T47" t="str">
            <v/>
          </cell>
          <cell r="AC47" t="str">
            <v>○</v>
          </cell>
          <cell r="AD47" t="str">
            <v>○</v>
          </cell>
          <cell r="AE47" t="str">
            <v>○</v>
          </cell>
          <cell r="AF47" t="str">
            <v>○</v>
          </cell>
          <cell r="AG47" t="str">
            <v>○</v>
          </cell>
          <cell r="AH47" t="str">
            <v>○</v>
          </cell>
          <cell r="AI47" t="str">
            <v>○</v>
          </cell>
          <cell r="AL47" t="str">
            <v>○</v>
          </cell>
        </row>
        <row r="48">
          <cell r="A48">
            <v>47</v>
          </cell>
          <cell r="B48" t="str">
            <v>（有）オオミ測量設計</v>
          </cell>
          <cell r="C48" t="str">
            <v>030-0852</v>
          </cell>
          <cell r="D48" t="str">
            <v>青森県</v>
          </cell>
          <cell r="E48" t="str">
            <v>青森市</v>
          </cell>
          <cell r="F48" t="str">
            <v>大野字前田７５－６１</v>
          </cell>
          <cell r="H48" t="str">
            <v>東青</v>
          </cell>
          <cell r="I48" t="str">
            <v>大美　二美子</v>
          </cell>
          <cell r="J48" t="str">
            <v>017-739-8456</v>
          </cell>
          <cell r="P48" t="str">
            <v>◎</v>
          </cell>
          <cell r="Q48" t="str">
            <v/>
          </cell>
          <cell r="R48" t="str">
            <v/>
          </cell>
          <cell r="S48" t="str">
            <v/>
          </cell>
          <cell r="T48" t="str">
            <v>○</v>
          </cell>
          <cell r="U48" t="str">
            <v>○</v>
          </cell>
          <cell r="V48" t="str">
            <v>○</v>
          </cell>
          <cell r="CS48" t="str">
            <v>○</v>
          </cell>
        </row>
        <row r="49">
          <cell r="A49">
            <v>48</v>
          </cell>
          <cell r="B49" t="str">
            <v>小笠原設計（株）</v>
          </cell>
          <cell r="C49" t="str">
            <v>034-0083</v>
          </cell>
          <cell r="D49" t="str">
            <v>青森県</v>
          </cell>
          <cell r="E49" t="str">
            <v>十和田市</v>
          </cell>
          <cell r="F49" t="str">
            <v>西三番町１９－４</v>
          </cell>
          <cell r="H49" t="str">
            <v>上十三</v>
          </cell>
          <cell r="I49" t="str">
            <v>小笠原　重次郎</v>
          </cell>
          <cell r="J49" t="str">
            <v>0176-23-7548</v>
          </cell>
          <cell r="P49" t="str">
            <v/>
          </cell>
          <cell r="Q49" t="str">
            <v>◎</v>
          </cell>
          <cell r="R49" t="str">
            <v/>
          </cell>
          <cell r="S49" t="str">
            <v/>
          </cell>
          <cell r="T49" t="str">
            <v/>
          </cell>
          <cell r="AC49" t="str">
            <v>○</v>
          </cell>
        </row>
        <row r="50">
          <cell r="A50">
            <v>49</v>
          </cell>
          <cell r="B50" t="str">
            <v>（株）小川ボーリング建設工業</v>
          </cell>
          <cell r="C50" t="str">
            <v>039-4152</v>
          </cell>
          <cell r="D50" t="str">
            <v>青森県</v>
          </cell>
          <cell r="E50" t="str">
            <v>上北郡横浜町</v>
          </cell>
          <cell r="F50" t="str">
            <v>百目木９２－３</v>
          </cell>
          <cell r="H50" t="str">
            <v>上十三</v>
          </cell>
          <cell r="I50" t="str">
            <v>小川　ふみゑ</v>
          </cell>
          <cell r="J50" t="str">
            <v>0175-78-2622</v>
          </cell>
          <cell r="P50" t="str">
            <v/>
          </cell>
          <cell r="Q50" t="str">
            <v/>
          </cell>
          <cell r="R50" t="str">
            <v/>
          </cell>
          <cell r="S50" t="str">
            <v>◎</v>
          </cell>
          <cell r="T50" t="str">
            <v/>
          </cell>
          <cell r="CK50" t="str">
            <v>◎</v>
          </cell>
        </row>
        <row r="51">
          <cell r="A51">
            <v>50</v>
          </cell>
          <cell r="B51" t="str">
            <v>（有）織笠鑑定補償事務所</v>
          </cell>
          <cell r="C51" t="str">
            <v>030-0844</v>
          </cell>
          <cell r="D51" t="str">
            <v>青森県</v>
          </cell>
          <cell r="E51" t="str">
            <v>青森市</v>
          </cell>
          <cell r="F51" t="str">
            <v>桂木３－２５－２７</v>
          </cell>
          <cell r="H51" t="str">
            <v>東青</v>
          </cell>
          <cell r="I51" t="str">
            <v>織笠　幾矢</v>
          </cell>
          <cell r="J51" t="str">
            <v>017-723-6780</v>
          </cell>
          <cell r="P51" t="str">
            <v/>
          </cell>
          <cell r="Q51" t="str">
            <v/>
          </cell>
          <cell r="R51" t="str">
            <v/>
          </cell>
          <cell r="S51" t="str">
            <v/>
          </cell>
          <cell r="T51" t="str">
            <v>◎</v>
          </cell>
          <cell r="CT51" t="str">
            <v>◎</v>
          </cell>
          <cell r="CZ51" t="str">
            <v>○</v>
          </cell>
        </row>
        <row r="52">
          <cell r="A52">
            <v>51</v>
          </cell>
          <cell r="B52" t="str">
            <v>（有）オリジン企画</v>
          </cell>
          <cell r="C52" t="str">
            <v>030-0917</v>
          </cell>
          <cell r="D52" t="str">
            <v>青森県</v>
          </cell>
          <cell r="E52" t="str">
            <v>青森市</v>
          </cell>
          <cell r="F52" t="str">
            <v>矢作３－１１－１３</v>
          </cell>
          <cell r="H52" t="str">
            <v>東青</v>
          </cell>
          <cell r="I52" t="str">
            <v>齊藤　大三</v>
          </cell>
          <cell r="J52" t="str">
            <v>017-736-5092</v>
          </cell>
          <cell r="P52" t="str">
            <v>◎</v>
          </cell>
          <cell r="Q52" t="str">
            <v/>
          </cell>
          <cell r="R52" t="str">
            <v/>
          </cell>
          <cell r="S52" t="str">
            <v/>
          </cell>
          <cell r="T52" t="str">
            <v/>
          </cell>
          <cell r="U52" t="str">
            <v>○</v>
          </cell>
          <cell r="V52" t="str">
            <v>○</v>
          </cell>
        </row>
        <row r="53">
          <cell r="A53">
            <v>52</v>
          </cell>
          <cell r="B53" t="str">
            <v>開成技術（株）</v>
          </cell>
          <cell r="C53" t="str">
            <v>036-8161</v>
          </cell>
          <cell r="D53" t="str">
            <v>青森県</v>
          </cell>
          <cell r="E53" t="str">
            <v>弘前市</v>
          </cell>
          <cell r="F53" t="str">
            <v>大清水１－２－７</v>
          </cell>
          <cell r="H53" t="str">
            <v>中弘</v>
          </cell>
          <cell r="I53" t="str">
            <v>古川　克彦</v>
          </cell>
          <cell r="J53" t="str">
            <v>0172-28-1961</v>
          </cell>
          <cell r="P53" t="str">
            <v/>
          </cell>
          <cell r="Q53" t="str">
            <v/>
          </cell>
          <cell r="R53" t="str">
            <v>◎</v>
          </cell>
          <cell r="S53" t="str">
            <v>◎</v>
          </cell>
          <cell r="T53" t="str">
            <v/>
          </cell>
          <cell r="BK53" t="str">
            <v>◎</v>
          </cell>
          <cell r="CK53" t="str">
            <v>◎</v>
          </cell>
        </row>
        <row r="54">
          <cell r="A54">
            <v>53</v>
          </cell>
          <cell r="B54" t="str">
            <v>（株）開発技研</v>
          </cell>
          <cell r="C54" t="str">
            <v>030-0962</v>
          </cell>
          <cell r="D54" t="str">
            <v>青森県</v>
          </cell>
          <cell r="E54" t="str">
            <v>青森市</v>
          </cell>
          <cell r="F54" t="str">
            <v>佃２－２２－２１</v>
          </cell>
          <cell r="H54" t="str">
            <v>東青</v>
          </cell>
          <cell r="I54" t="str">
            <v>小笠原　清一</v>
          </cell>
          <cell r="J54" t="str">
            <v>017-742-5256</v>
          </cell>
          <cell r="P54" t="str">
            <v>◎</v>
          </cell>
          <cell r="Q54" t="str">
            <v/>
          </cell>
          <cell r="R54" t="str">
            <v>◎</v>
          </cell>
          <cell r="S54" t="str">
            <v>◎</v>
          </cell>
          <cell r="T54" t="str">
            <v>◎</v>
          </cell>
          <cell r="U54" t="str">
            <v>○</v>
          </cell>
          <cell r="V54" t="str">
            <v>○</v>
          </cell>
          <cell r="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R54" t="str">
            <v>○</v>
          </cell>
          <cell r="CK54" t="str">
            <v>◎</v>
          </cell>
          <cell r="CS54" t="str">
            <v>◎</v>
          </cell>
          <cell r="CT54" t="str">
            <v>○</v>
          </cell>
          <cell r="CU54" t="str">
            <v>◎</v>
          </cell>
          <cell r="CV54" t="str">
            <v>○</v>
          </cell>
          <cell r="CW54" t="str">
            <v>◎</v>
          </cell>
          <cell r="CX54" t="str">
            <v>○</v>
          </cell>
          <cell r="CY54" t="str">
            <v>○</v>
          </cell>
          <cell r="DA54" t="str">
            <v>○</v>
          </cell>
        </row>
        <row r="55">
          <cell r="A55">
            <v>54</v>
          </cell>
          <cell r="B55" t="str">
            <v>（株）開明技術</v>
          </cell>
          <cell r="C55" t="str">
            <v>030-0851</v>
          </cell>
          <cell r="D55" t="str">
            <v>青森県</v>
          </cell>
          <cell r="E55" t="str">
            <v>青森市</v>
          </cell>
          <cell r="F55" t="str">
            <v>旭町１－１８－７</v>
          </cell>
          <cell r="H55" t="str">
            <v>東青</v>
          </cell>
          <cell r="I55" t="str">
            <v>田中　正輝</v>
          </cell>
          <cell r="J55" t="str">
            <v>017-774-3141</v>
          </cell>
          <cell r="P55" t="str">
            <v>◎</v>
          </cell>
          <cell r="Q55" t="str">
            <v>◎</v>
          </cell>
          <cell r="R55" t="str">
            <v>◎</v>
          </cell>
          <cell r="S55" t="str">
            <v>◎</v>
          </cell>
          <cell r="T55" t="str">
            <v>◎</v>
          </cell>
          <cell r="U55" t="str">
            <v>○</v>
          </cell>
          <cell r="V55" t="str">
            <v>○</v>
          </cell>
          <cell r="AC55" t="str">
            <v>○</v>
          </cell>
          <cell r="AD55" t="str">
            <v>○</v>
          </cell>
          <cell r="AE55" t="str">
            <v>○</v>
          </cell>
          <cell r="AF55" t="str">
            <v>○</v>
          </cell>
          <cell r="AG55" t="str">
            <v>○</v>
          </cell>
          <cell r="AH55" t="str">
            <v>○</v>
          </cell>
          <cell r="AI55" t="str">
            <v>○</v>
          </cell>
          <cell r="AJ55" t="str">
            <v>○</v>
          </cell>
          <cell r="AK55" t="str">
            <v>○</v>
          </cell>
          <cell r="AL55" t="str">
            <v>○</v>
          </cell>
          <cell r="AX55" t="str">
            <v>◎</v>
          </cell>
          <cell r="AY55" t="str">
            <v>○</v>
          </cell>
          <cell r="BA55" t="str">
            <v>○</v>
          </cell>
          <cell r="BC55" t="str">
            <v>○</v>
          </cell>
          <cell r="BD55" t="str">
            <v>○</v>
          </cell>
          <cell r="BE55" t="str">
            <v>○</v>
          </cell>
          <cell r="BF55" t="str">
            <v>○</v>
          </cell>
          <cell r="BG55" t="str">
            <v>○</v>
          </cell>
          <cell r="BH55" t="str">
            <v>○</v>
          </cell>
          <cell r="BI55" t="str">
            <v>○</v>
          </cell>
          <cell r="BJ55" t="str">
            <v>○</v>
          </cell>
          <cell r="BK55" t="str">
            <v>○</v>
          </cell>
          <cell r="BL55" t="str">
            <v>◎</v>
          </cell>
          <cell r="BN55" t="str">
            <v>○</v>
          </cell>
          <cell r="BO55" t="str">
            <v>○</v>
          </cell>
          <cell r="BP55" t="str">
            <v>○</v>
          </cell>
          <cell r="BR55" t="str">
            <v>○</v>
          </cell>
          <cell r="CK55" t="str">
            <v>◎</v>
          </cell>
          <cell r="CS55" t="str">
            <v>◎</v>
          </cell>
          <cell r="CT55" t="str">
            <v>○</v>
          </cell>
          <cell r="CU55" t="str">
            <v>◎</v>
          </cell>
          <cell r="CV55" t="str">
            <v>○</v>
          </cell>
          <cell r="CW55" t="str">
            <v>○</v>
          </cell>
          <cell r="CX55" t="str">
            <v>○</v>
          </cell>
          <cell r="CY55" t="str">
            <v>○</v>
          </cell>
          <cell r="DA55" t="str">
            <v>○</v>
          </cell>
        </row>
        <row r="56">
          <cell r="A56">
            <v>55</v>
          </cell>
          <cell r="B56" t="str">
            <v>（株）海洋調査センター</v>
          </cell>
          <cell r="C56" t="str">
            <v>030-0945</v>
          </cell>
          <cell r="D56" t="str">
            <v>青森県</v>
          </cell>
          <cell r="E56" t="str">
            <v>青森市</v>
          </cell>
          <cell r="F56" t="str">
            <v>桜川７－１１－２５</v>
          </cell>
          <cell r="H56" t="str">
            <v>東青</v>
          </cell>
          <cell r="I56" t="str">
            <v>熊谷　浩</v>
          </cell>
          <cell r="J56" t="str">
            <v>017-742-6315</v>
          </cell>
          <cell r="P56" t="str">
            <v/>
          </cell>
          <cell r="Q56" t="str">
            <v/>
          </cell>
          <cell r="R56" t="str">
            <v>○</v>
          </cell>
          <cell r="S56" t="str">
            <v/>
          </cell>
          <cell r="T56" t="str">
            <v/>
          </cell>
          <cell r="BR56" t="str">
            <v>○</v>
          </cell>
        </row>
        <row r="57">
          <cell r="A57">
            <v>56</v>
          </cell>
          <cell r="B57" t="str">
            <v>（有）筧建築設計事務所</v>
          </cell>
          <cell r="C57" t="str">
            <v>036-0311</v>
          </cell>
          <cell r="D57" t="str">
            <v>青森県</v>
          </cell>
          <cell r="E57" t="str">
            <v>黒石市</v>
          </cell>
          <cell r="F57" t="str">
            <v>吉乃町８８</v>
          </cell>
          <cell r="H57" t="str">
            <v>南黒</v>
          </cell>
          <cell r="I57" t="str">
            <v>筧　正明</v>
          </cell>
          <cell r="J57" t="str">
            <v>0172-59-1800</v>
          </cell>
          <cell r="P57" t="str">
            <v/>
          </cell>
          <cell r="Q57" t="str">
            <v>◎</v>
          </cell>
          <cell r="R57" t="str">
            <v/>
          </cell>
          <cell r="S57" t="str">
            <v/>
          </cell>
          <cell r="T57" t="str">
            <v/>
          </cell>
          <cell r="AC57" t="str">
            <v>○</v>
          </cell>
          <cell r="AD57" t="str">
            <v>○</v>
          </cell>
          <cell r="AE57" t="str">
            <v>○</v>
          </cell>
          <cell r="AI57" t="str">
            <v>○</v>
          </cell>
          <cell r="AL57" t="str">
            <v>○</v>
          </cell>
        </row>
        <row r="58">
          <cell r="A58">
            <v>57</v>
          </cell>
          <cell r="B58" t="str">
            <v>（有）葛西設計事務所</v>
          </cell>
          <cell r="C58" t="str">
            <v>036-8332</v>
          </cell>
          <cell r="D58" t="str">
            <v>青森県</v>
          </cell>
          <cell r="E58" t="str">
            <v>弘前市</v>
          </cell>
          <cell r="F58" t="str">
            <v>亀甲町１０５</v>
          </cell>
          <cell r="H58" t="str">
            <v>中弘</v>
          </cell>
          <cell r="I58" t="str">
            <v>葛西　伊津雄</v>
          </cell>
          <cell r="J58" t="str">
            <v>0172-36-1932</v>
          </cell>
          <cell r="P58" t="str">
            <v/>
          </cell>
          <cell r="Q58" t="str">
            <v>◎</v>
          </cell>
          <cell r="R58" t="str">
            <v/>
          </cell>
          <cell r="S58" t="str">
            <v/>
          </cell>
          <cell r="T58" t="str">
            <v/>
          </cell>
          <cell r="AC58" t="str">
            <v>○</v>
          </cell>
        </row>
        <row r="59">
          <cell r="A59">
            <v>58</v>
          </cell>
          <cell r="B59" t="str">
            <v>（株）カトー建築設計事務所</v>
          </cell>
          <cell r="C59" t="str">
            <v>030-0941</v>
          </cell>
          <cell r="D59" t="str">
            <v>青森県</v>
          </cell>
          <cell r="E59" t="str">
            <v>青森市</v>
          </cell>
          <cell r="F59" t="str">
            <v>自由ケ丘２－１２－１７</v>
          </cell>
          <cell r="H59" t="str">
            <v>東青</v>
          </cell>
          <cell r="I59" t="str">
            <v>加藤　彰</v>
          </cell>
          <cell r="J59" t="str">
            <v>017-744-1888</v>
          </cell>
          <cell r="P59" t="str">
            <v/>
          </cell>
          <cell r="Q59" t="str">
            <v>◎</v>
          </cell>
          <cell r="R59" t="str">
            <v/>
          </cell>
          <cell r="S59" t="str">
            <v/>
          </cell>
          <cell r="T59" t="str">
            <v/>
          </cell>
          <cell r="AC59" t="str">
            <v>○</v>
          </cell>
          <cell r="AD59" t="str">
            <v>○</v>
          </cell>
          <cell r="AE59" t="str">
            <v>○</v>
          </cell>
          <cell r="AI59" t="str">
            <v>○</v>
          </cell>
          <cell r="AL59" t="str">
            <v>○</v>
          </cell>
        </row>
        <row r="60">
          <cell r="A60">
            <v>59</v>
          </cell>
          <cell r="B60" t="str">
            <v>カドグチコンサルタント（有）</v>
          </cell>
          <cell r="C60" t="str">
            <v>031-0833</v>
          </cell>
          <cell r="D60" t="str">
            <v>青森県</v>
          </cell>
          <cell r="E60" t="str">
            <v>八戸市</v>
          </cell>
          <cell r="F60" t="str">
            <v>大久保字町畑西ノ平１５－８０</v>
          </cell>
          <cell r="H60" t="str">
            <v>三八</v>
          </cell>
          <cell r="I60" t="str">
            <v>門口　聡</v>
          </cell>
          <cell r="J60" t="str">
            <v>0178-34-0801</v>
          </cell>
          <cell r="P60" t="str">
            <v>◎</v>
          </cell>
          <cell r="Q60" t="str">
            <v/>
          </cell>
          <cell r="R60" t="str">
            <v>○</v>
          </cell>
          <cell r="S60" t="str">
            <v/>
          </cell>
          <cell r="T60" t="str">
            <v/>
          </cell>
          <cell r="U60" t="str">
            <v>○</v>
          </cell>
          <cell r="AX60" t="str">
            <v>○</v>
          </cell>
          <cell r="AY60" t="str">
            <v>○</v>
          </cell>
          <cell r="BA60" t="str">
            <v>○</v>
          </cell>
          <cell r="BC60" t="str">
            <v>○</v>
          </cell>
          <cell r="BD60" t="str">
            <v>○</v>
          </cell>
          <cell r="BE60" t="str">
            <v>○</v>
          </cell>
          <cell r="BI60" t="str">
            <v>○</v>
          </cell>
          <cell r="BJ60" t="str">
            <v>○</v>
          </cell>
          <cell r="BK60" t="str">
            <v>○</v>
          </cell>
          <cell r="BL60" t="str">
            <v>○</v>
          </cell>
        </row>
        <row r="61">
          <cell r="A61">
            <v>60</v>
          </cell>
          <cell r="B61" t="str">
            <v>（株）カネナカ技研</v>
          </cell>
          <cell r="C61" t="str">
            <v>033-0022</v>
          </cell>
          <cell r="D61" t="str">
            <v>青森県</v>
          </cell>
          <cell r="E61" t="str">
            <v>三沢市</v>
          </cell>
          <cell r="F61" t="str">
            <v>三沢字横沢２１－３</v>
          </cell>
          <cell r="H61" t="str">
            <v>上十三</v>
          </cell>
          <cell r="I61" t="str">
            <v>小泉　康雄</v>
          </cell>
          <cell r="J61" t="str">
            <v>0176-54-3861</v>
          </cell>
          <cell r="P61" t="str">
            <v>◎</v>
          </cell>
          <cell r="Q61" t="str">
            <v>◎</v>
          </cell>
          <cell r="R61" t="str">
            <v>◎</v>
          </cell>
          <cell r="S61" t="str">
            <v/>
          </cell>
          <cell r="T61" t="str">
            <v>◎</v>
          </cell>
          <cell r="U61" t="str">
            <v>○</v>
          </cell>
          <cell r="V61" t="str">
            <v>○</v>
          </cell>
          <cell r="AC61" t="str">
            <v>○</v>
          </cell>
          <cell r="BA61" t="str">
            <v>○</v>
          </cell>
          <cell r="BC61" t="str">
            <v>○</v>
          </cell>
          <cell r="BD61" t="str">
            <v>○</v>
          </cell>
          <cell r="BE61" t="str">
            <v>○</v>
          </cell>
          <cell r="BH61" t="str">
            <v>○</v>
          </cell>
          <cell r="BI61" t="str">
            <v>◎</v>
          </cell>
          <cell r="BJ61" t="str">
            <v>○</v>
          </cell>
          <cell r="BK61" t="str">
            <v>○</v>
          </cell>
          <cell r="CS61" t="str">
            <v>◎</v>
          </cell>
          <cell r="CU61" t="str">
            <v>◎</v>
          </cell>
          <cell r="CV61" t="str">
            <v>○</v>
          </cell>
          <cell r="CW61" t="str">
            <v>○</v>
          </cell>
          <cell r="CY61" t="str">
            <v>○</v>
          </cell>
        </row>
        <row r="62">
          <cell r="A62">
            <v>61</v>
          </cell>
          <cell r="B62" t="str">
            <v>（株）狩野尾建築設計事務所</v>
          </cell>
          <cell r="C62" t="str">
            <v>030-0802</v>
          </cell>
          <cell r="D62" t="str">
            <v>青森県</v>
          </cell>
          <cell r="E62" t="str">
            <v>青森市</v>
          </cell>
          <cell r="F62" t="str">
            <v>本町２－９－５</v>
          </cell>
          <cell r="H62" t="str">
            <v>東青</v>
          </cell>
          <cell r="I62" t="str">
            <v>狩野尾　弓夫</v>
          </cell>
          <cell r="J62" t="str">
            <v>017-775-3761</v>
          </cell>
          <cell r="P62" t="str">
            <v/>
          </cell>
          <cell r="Q62" t="str">
            <v>◎</v>
          </cell>
          <cell r="R62" t="str">
            <v/>
          </cell>
          <cell r="S62" t="str">
            <v/>
          </cell>
          <cell r="T62" t="str">
            <v/>
          </cell>
          <cell r="AC62" t="str">
            <v>○</v>
          </cell>
          <cell r="AD62" t="str">
            <v>○</v>
          </cell>
          <cell r="AE62" t="str">
            <v>○</v>
          </cell>
          <cell r="AF62" t="str">
            <v>○</v>
          </cell>
          <cell r="AG62" t="str">
            <v>○</v>
          </cell>
          <cell r="AH62" t="str">
            <v>○</v>
          </cell>
          <cell r="AI62" t="str">
            <v>○</v>
          </cell>
          <cell r="AJ62" t="str">
            <v>○</v>
          </cell>
          <cell r="AK62" t="str">
            <v>○</v>
          </cell>
          <cell r="AL62" t="str">
            <v>○</v>
          </cell>
        </row>
        <row r="63">
          <cell r="A63">
            <v>62</v>
          </cell>
          <cell r="B63" t="str">
            <v>（有）鎌田設備設計事務所</v>
          </cell>
          <cell r="C63" t="str">
            <v>030-0845</v>
          </cell>
          <cell r="D63" t="str">
            <v>青森県</v>
          </cell>
          <cell r="E63" t="str">
            <v>青森市</v>
          </cell>
          <cell r="F63" t="str">
            <v>緑３－５－２０</v>
          </cell>
          <cell r="H63" t="str">
            <v>東青</v>
          </cell>
          <cell r="I63" t="str">
            <v>鎌田　英夫</v>
          </cell>
          <cell r="J63" t="str">
            <v>017-774-2600</v>
          </cell>
          <cell r="P63" t="str">
            <v/>
          </cell>
          <cell r="Q63" t="str">
            <v>○</v>
          </cell>
          <cell r="R63" t="str">
            <v/>
          </cell>
          <cell r="S63" t="str">
            <v/>
          </cell>
          <cell r="T63" t="str">
            <v/>
          </cell>
          <cell r="AD63" t="str">
            <v>○</v>
          </cell>
          <cell r="AF63" t="str">
            <v>○</v>
          </cell>
          <cell r="AG63" t="str">
            <v>○</v>
          </cell>
          <cell r="AH63" t="str">
            <v>○</v>
          </cell>
          <cell r="AI63" t="str">
            <v>○</v>
          </cell>
          <cell r="AJ63" t="str">
            <v>○</v>
          </cell>
          <cell r="AK63" t="str">
            <v>○</v>
          </cell>
          <cell r="AL63" t="str">
            <v>○</v>
          </cell>
        </row>
        <row r="64">
          <cell r="A64">
            <v>63</v>
          </cell>
          <cell r="B64" t="str">
            <v>（株）川島隆太郎建築事務所</v>
          </cell>
          <cell r="C64" t="str">
            <v>030-0966</v>
          </cell>
          <cell r="D64" t="str">
            <v>青森県</v>
          </cell>
          <cell r="E64" t="str">
            <v>青森市</v>
          </cell>
          <cell r="F64" t="str">
            <v>花園１－６－１１</v>
          </cell>
          <cell r="H64" t="str">
            <v>東青</v>
          </cell>
          <cell r="I64" t="str">
            <v>川島　芳正</v>
          </cell>
          <cell r="J64" t="str">
            <v>017-741-6497</v>
          </cell>
          <cell r="P64" t="str">
            <v/>
          </cell>
          <cell r="Q64" t="str">
            <v>◎</v>
          </cell>
          <cell r="R64" t="str">
            <v/>
          </cell>
          <cell r="S64" t="str">
            <v/>
          </cell>
          <cell r="T64" t="str">
            <v/>
          </cell>
          <cell r="AC64" t="str">
            <v>○</v>
          </cell>
          <cell r="AD64" t="str">
            <v>○</v>
          </cell>
          <cell r="AE64" t="str">
            <v>○</v>
          </cell>
          <cell r="AF64" t="str">
            <v>○</v>
          </cell>
          <cell r="AG64" t="str">
            <v>○</v>
          </cell>
          <cell r="AH64" t="str">
            <v>○</v>
          </cell>
          <cell r="AI64" t="str">
            <v>○</v>
          </cell>
          <cell r="AJ64" t="str">
            <v>○</v>
          </cell>
          <cell r="AK64" t="str">
            <v>○</v>
          </cell>
          <cell r="AL64" t="str">
            <v>○</v>
          </cell>
        </row>
        <row r="65">
          <cell r="A65">
            <v>64</v>
          </cell>
          <cell r="B65" t="str">
            <v>（株）川村設計事務所</v>
          </cell>
          <cell r="C65" t="str">
            <v>035-0072</v>
          </cell>
          <cell r="D65" t="str">
            <v>青森県</v>
          </cell>
          <cell r="E65" t="str">
            <v>むつ市</v>
          </cell>
          <cell r="F65" t="str">
            <v>金谷１－４－４４</v>
          </cell>
          <cell r="H65" t="str">
            <v>下む</v>
          </cell>
          <cell r="I65" t="str">
            <v>川村　義春</v>
          </cell>
          <cell r="J65" t="str">
            <v>0175-22-6607</v>
          </cell>
          <cell r="P65" t="str">
            <v/>
          </cell>
          <cell r="Q65" t="str">
            <v>◎</v>
          </cell>
          <cell r="R65" t="str">
            <v/>
          </cell>
          <cell r="S65" t="str">
            <v/>
          </cell>
          <cell r="T65" t="str">
            <v/>
          </cell>
          <cell r="AC65" t="str">
            <v>○</v>
          </cell>
          <cell r="AD65" t="str">
            <v>○</v>
          </cell>
          <cell r="AE65" t="str">
            <v>○</v>
          </cell>
          <cell r="AF65" t="str">
            <v>○</v>
          </cell>
          <cell r="AG65" t="str">
            <v>○</v>
          </cell>
          <cell r="AH65" t="str">
            <v>○</v>
          </cell>
          <cell r="AI65" t="str">
            <v>○</v>
          </cell>
          <cell r="AJ65" t="str">
            <v>○</v>
          </cell>
          <cell r="AK65" t="str">
            <v>○</v>
          </cell>
          <cell r="AL65" t="str">
            <v>○</v>
          </cell>
        </row>
        <row r="66">
          <cell r="A66">
            <v>65</v>
          </cell>
          <cell r="B66" t="str">
            <v>（株）環境技研</v>
          </cell>
          <cell r="C66" t="str">
            <v>037-0015</v>
          </cell>
          <cell r="D66" t="str">
            <v>青森県</v>
          </cell>
          <cell r="E66" t="str">
            <v>五所川原市</v>
          </cell>
          <cell r="F66" t="str">
            <v>姥萢字船橋５２－１００</v>
          </cell>
          <cell r="H66" t="str">
            <v>北五</v>
          </cell>
          <cell r="I66" t="str">
            <v>竹内　靖雅</v>
          </cell>
          <cell r="J66" t="str">
            <v>0173-35-0174</v>
          </cell>
          <cell r="P66" t="str">
            <v/>
          </cell>
          <cell r="Q66" t="str">
            <v>○</v>
          </cell>
          <cell r="R66" t="str">
            <v/>
          </cell>
          <cell r="S66" t="str">
            <v/>
          </cell>
          <cell r="T66" t="str">
            <v/>
          </cell>
          <cell r="AF66" t="str">
            <v>○</v>
          </cell>
          <cell r="AG66" t="str">
            <v>○</v>
          </cell>
          <cell r="AK66" t="str">
            <v>○</v>
          </cell>
        </row>
        <row r="67">
          <cell r="A67">
            <v>66</v>
          </cell>
          <cell r="B67" t="str">
            <v>（株）環境工学</v>
          </cell>
          <cell r="C67" t="str">
            <v>036-8084</v>
          </cell>
          <cell r="D67" t="str">
            <v>青森県</v>
          </cell>
          <cell r="E67" t="str">
            <v>弘前市</v>
          </cell>
          <cell r="F67" t="str">
            <v>高田５－３－２</v>
          </cell>
          <cell r="H67" t="str">
            <v>中弘</v>
          </cell>
          <cell r="I67" t="str">
            <v>葛西　和彦</v>
          </cell>
          <cell r="J67" t="str">
            <v>0172-28-2161</v>
          </cell>
          <cell r="P67" t="str">
            <v/>
          </cell>
          <cell r="Q67" t="str">
            <v/>
          </cell>
          <cell r="R67" t="str">
            <v>○</v>
          </cell>
          <cell r="S67" t="str">
            <v/>
          </cell>
          <cell r="T67" t="str">
            <v/>
          </cell>
          <cell r="BR67" t="str">
            <v>○</v>
          </cell>
        </row>
        <row r="68">
          <cell r="A68">
            <v>67</v>
          </cell>
          <cell r="B68" t="str">
            <v>環境保全（株）</v>
          </cell>
          <cell r="C68" t="str">
            <v>036-0164</v>
          </cell>
          <cell r="D68" t="str">
            <v>青森県</v>
          </cell>
          <cell r="E68" t="str">
            <v>南津軽郡平賀町</v>
          </cell>
          <cell r="F68" t="str">
            <v>松崎字西田４１－１０</v>
          </cell>
          <cell r="H68" t="str">
            <v>南黒</v>
          </cell>
          <cell r="I68" t="str">
            <v>角田　浩一</v>
          </cell>
          <cell r="J68" t="str">
            <v>0172-43-1100</v>
          </cell>
          <cell r="P68" t="str">
            <v/>
          </cell>
          <cell r="Q68" t="str">
            <v/>
          </cell>
          <cell r="R68" t="str">
            <v>○</v>
          </cell>
          <cell r="S68" t="str">
            <v/>
          </cell>
          <cell r="T68" t="str">
            <v/>
          </cell>
          <cell r="BR68" t="str">
            <v>○</v>
          </cell>
        </row>
        <row r="69">
          <cell r="A69">
            <v>68</v>
          </cell>
          <cell r="B69" t="str">
            <v>中道　政利（企画設計室デュオ）</v>
          </cell>
          <cell r="C69" t="str">
            <v>035-0062</v>
          </cell>
          <cell r="D69" t="str">
            <v>青森県</v>
          </cell>
          <cell r="E69" t="str">
            <v>むつ市</v>
          </cell>
          <cell r="F69" t="str">
            <v>仲町２１－３１</v>
          </cell>
          <cell r="H69" t="str">
            <v>下む</v>
          </cell>
          <cell r="I69" t="str">
            <v>中道　政利</v>
          </cell>
          <cell r="J69" t="str">
            <v>0175-23-4162</v>
          </cell>
          <cell r="P69" t="str">
            <v/>
          </cell>
          <cell r="Q69" t="str">
            <v>◎</v>
          </cell>
          <cell r="R69" t="str">
            <v/>
          </cell>
          <cell r="S69" t="str">
            <v/>
          </cell>
          <cell r="T69" t="str">
            <v/>
          </cell>
          <cell r="AC69" t="str">
            <v>○</v>
          </cell>
          <cell r="AD69" t="str">
            <v>○</v>
          </cell>
          <cell r="AE69" t="str">
            <v>○</v>
          </cell>
          <cell r="AF69" t="str">
            <v>○</v>
          </cell>
          <cell r="AG69" t="str">
            <v>○</v>
          </cell>
          <cell r="AH69" t="str">
            <v>○</v>
          </cell>
          <cell r="AI69" t="str">
            <v>○</v>
          </cell>
          <cell r="AJ69" t="str">
            <v>○</v>
          </cell>
          <cell r="AK69" t="str">
            <v>○</v>
          </cell>
          <cell r="AL69" t="str">
            <v>○</v>
          </cell>
        </row>
        <row r="70">
          <cell r="A70">
            <v>69</v>
          </cell>
          <cell r="B70" t="str">
            <v>（株）技衡</v>
          </cell>
          <cell r="C70" t="str">
            <v>030-0941</v>
          </cell>
          <cell r="D70" t="str">
            <v>青森県</v>
          </cell>
          <cell r="E70" t="str">
            <v>青森市</v>
          </cell>
          <cell r="F70" t="str">
            <v>自由ケ丘１－１６－１</v>
          </cell>
          <cell r="H70" t="str">
            <v>東青</v>
          </cell>
          <cell r="I70" t="str">
            <v>小見山　正直</v>
          </cell>
          <cell r="J70" t="str">
            <v>017-741-7113</v>
          </cell>
          <cell r="P70" t="str">
            <v>◎</v>
          </cell>
          <cell r="Q70" t="str">
            <v/>
          </cell>
          <cell r="R70" t="str">
            <v>◎</v>
          </cell>
          <cell r="S70" t="str">
            <v>○</v>
          </cell>
          <cell r="T70" t="str">
            <v>◎</v>
          </cell>
          <cell r="U70" t="str">
            <v>○</v>
          </cell>
          <cell r="V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R70" t="str">
            <v>○</v>
          </cell>
          <cell r="CK70" t="str">
            <v>○</v>
          </cell>
          <cell r="CS70" t="str">
            <v>◎</v>
          </cell>
          <cell r="CU70" t="str">
            <v>○</v>
          </cell>
          <cell r="CY70" t="str">
            <v>○</v>
          </cell>
        </row>
        <row r="71">
          <cell r="A71">
            <v>70</v>
          </cell>
          <cell r="B71" t="str">
            <v>北建測量設計（有）</v>
          </cell>
          <cell r="C71" t="str">
            <v>034-0093</v>
          </cell>
          <cell r="D71" t="str">
            <v>青森県</v>
          </cell>
          <cell r="E71" t="str">
            <v>十和田市</v>
          </cell>
          <cell r="F71" t="str">
            <v>西十二番町５－１３</v>
          </cell>
          <cell r="H71" t="str">
            <v>上十三</v>
          </cell>
          <cell r="I71" t="str">
            <v>佐藤　定侑</v>
          </cell>
          <cell r="J71" t="str">
            <v>0176-23-7228</v>
          </cell>
          <cell r="P71" t="str">
            <v>◎</v>
          </cell>
          <cell r="Q71" t="str">
            <v/>
          </cell>
          <cell r="R71" t="str">
            <v>○</v>
          </cell>
          <cell r="S71" t="str">
            <v>○</v>
          </cell>
          <cell r="T71" t="str">
            <v>◎</v>
          </cell>
          <cell r="U71" t="str">
            <v>○</v>
          </cell>
          <cell r="BA71" t="str">
            <v>○</v>
          </cell>
          <cell r="BD71" t="str">
            <v>○</v>
          </cell>
          <cell r="BE71" t="str">
            <v>○</v>
          </cell>
          <cell r="BJ71" t="str">
            <v>○</v>
          </cell>
          <cell r="BK71" t="str">
            <v>○</v>
          </cell>
          <cell r="BL71" t="str">
            <v>○</v>
          </cell>
          <cell r="BN71" t="str">
            <v>○</v>
          </cell>
          <cell r="BR71" t="str">
            <v>○</v>
          </cell>
          <cell r="CK71" t="str">
            <v>○</v>
          </cell>
          <cell r="CS71" t="str">
            <v>◎</v>
          </cell>
          <cell r="CT71" t="str">
            <v>○</v>
          </cell>
          <cell r="CU71" t="str">
            <v>◎</v>
          </cell>
          <cell r="CV71" t="str">
            <v>○</v>
          </cell>
          <cell r="CW71" t="str">
            <v>○</v>
          </cell>
          <cell r="CX71" t="str">
            <v>○</v>
          </cell>
          <cell r="CY71" t="str">
            <v>○</v>
          </cell>
          <cell r="DA71" t="str">
            <v>○</v>
          </cell>
        </row>
        <row r="72">
          <cell r="A72">
            <v>71</v>
          </cell>
          <cell r="B72" t="str">
            <v>（株）キタコン</v>
          </cell>
          <cell r="C72" t="str">
            <v>036-8051</v>
          </cell>
          <cell r="D72" t="str">
            <v>青森県</v>
          </cell>
          <cell r="E72" t="str">
            <v>弘前市</v>
          </cell>
          <cell r="F72" t="str">
            <v>宮川１－１－１</v>
          </cell>
          <cell r="H72" t="str">
            <v>中弘</v>
          </cell>
          <cell r="I72" t="str">
            <v>佐藤　和昭</v>
          </cell>
          <cell r="J72" t="str">
            <v>0172-34-1758</v>
          </cell>
          <cell r="P72" t="str">
            <v>◎</v>
          </cell>
          <cell r="Q72" t="str">
            <v>◎</v>
          </cell>
          <cell r="R72" t="str">
            <v>◎</v>
          </cell>
          <cell r="S72" t="str">
            <v>◎</v>
          </cell>
          <cell r="T72" t="str">
            <v>◎</v>
          </cell>
          <cell r="U72" t="str">
            <v>○</v>
          </cell>
          <cell r="V72" t="str">
            <v>○</v>
          </cell>
          <cell r="AC72" t="str">
            <v>○</v>
          </cell>
          <cell r="AD72" t="str">
            <v>○</v>
          </cell>
          <cell r="AE72" t="str">
            <v>○</v>
          </cell>
          <cell r="AF72" t="str">
            <v>○</v>
          </cell>
          <cell r="AG72" t="str">
            <v>○</v>
          </cell>
          <cell r="AH72" t="str">
            <v>○</v>
          </cell>
          <cell r="AI72" t="str">
            <v>○</v>
          </cell>
          <cell r="AJ72" t="str">
            <v>○</v>
          </cell>
          <cell r="AK72" t="str">
            <v>○</v>
          </cell>
          <cell r="AL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CK72" t="str">
            <v>◎</v>
          </cell>
          <cell r="CS72" t="str">
            <v>◎</v>
          </cell>
          <cell r="CT72" t="str">
            <v>○</v>
          </cell>
          <cell r="CU72" t="str">
            <v>◎</v>
          </cell>
          <cell r="CV72" t="str">
            <v>○</v>
          </cell>
          <cell r="CW72" t="str">
            <v>◎</v>
          </cell>
          <cell r="CX72" t="str">
            <v>○</v>
          </cell>
          <cell r="CY72" t="str">
            <v>○</v>
          </cell>
          <cell r="DA72" t="str">
            <v>○</v>
          </cell>
        </row>
        <row r="73">
          <cell r="A73">
            <v>72</v>
          </cell>
          <cell r="B73" t="str">
            <v>（株）北日本開発</v>
          </cell>
          <cell r="C73" t="str">
            <v>036-8076</v>
          </cell>
          <cell r="D73" t="str">
            <v>青森県</v>
          </cell>
          <cell r="E73" t="str">
            <v>弘前市</v>
          </cell>
          <cell r="F73" t="str">
            <v>境関１－４－１</v>
          </cell>
          <cell r="H73" t="str">
            <v>中弘</v>
          </cell>
          <cell r="I73" t="str">
            <v>蔦川　鉄幸</v>
          </cell>
          <cell r="J73" t="str">
            <v>0172-26-1832</v>
          </cell>
          <cell r="P73" t="str">
            <v>◎</v>
          </cell>
          <cell r="Q73" t="str">
            <v/>
          </cell>
          <cell r="R73" t="str">
            <v>○</v>
          </cell>
          <cell r="S73" t="str">
            <v/>
          </cell>
          <cell r="T73" t="str">
            <v>◎</v>
          </cell>
          <cell r="U73" t="str">
            <v>○</v>
          </cell>
          <cell r="AX73" t="str">
            <v>○</v>
          </cell>
          <cell r="BA73" t="str">
            <v>○</v>
          </cell>
          <cell r="BD73" t="str">
            <v>○</v>
          </cell>
          <cell r="CS73" t="str">
            <v>◎</v>
          </cell>
          <cell r="CU73" t="str">
            <v>◎</v>
          </cell>
          <cell r="CX73" t="str">
            <v>○</v>
          </cell>
        </row>
        <row r="74">
          <cell r="A74">
            <v>73</v>
          </cell>
          <cell r="B74" t="str">
            <v>（有）北村技術</v>
          </cell>
          <cell r="C74" t="str">
            <v>036-8061</v>
          </cell>
          <cell r="D74" t="str">
            <v>青森県</v>
          </cell>
          <cell r="E74" t="str">
            <v>弘前市</v>
          </cell>
          <cell r="F74" t="str">
            <v>神田４－１－２１</v>
          </cell>
          <cell r="H74" t="str">
            <v>中弘</v>
          </cell>
          <cell r="I74" t="str">
            <v>北村　達雄</v>
          </cell>
          <cell r="J74" t="str">
            <v>0172-31-5655</v>
          </cell>
          <cell r="P74" t="str">
            <v>◎</v>
          </cell>
          <cell r="Q74" t="str">
            <v/>
          </cell>
          <cell r="R74" t="str">
            <v>○</v>
          </cell>
          <cell r="S74" t="str">
            <v/>
          </cell>
          <cell r="T74" t="str">
            <v>○</v>
          </cell>
          <cell r="U74" t="str">
            <v>○</v>
          </cell>
          <cell r="AX74" t="str">
            <v>○</v>
          </cell>
          <cell r="BA74" t="str">
            <v>○</v>
          </cell>
          <cell r="BC74" t="str">
            <v>○</v>
          </cell>
          <cell r="BD74" t="str">
            <v>○</v>
          </cell>
          <cell r="BE74" t="str">
            <v>○</v>
          </cell>
          <cell r="BF74" t="str">
            <v>○</v>
          </cell>
          <cell r="BJ74" t="str">
            <v>○</v>
          </cell>
          <cell r="BL74" t="str">
            <v>○</v>
          </cell>
          <cell r="BR74" t="str">
            <v>○</v>
          </cell>
          <cell r="CY74" t="str">
            <v>○</v>
          </cell>
        </row>
        <row r="75">
          <cell r="A75">
            <v>74</v>
          </cell>
          <cell r="B75" t="str">
            <v>（株）木村設備設計事務所</v>
          </cell>
          <cell r="C75" t="str">
            <v>031-0071</v>
          </cell>
          <cell r="D75" t="str">
            <v>青森県</v>
          </cell>
          <cell r="E75" t="str">
            <v>八戸市</v>
          </cell>
          <cell r="F75" t="str">
            <v>沼館１－１９－４</v>
          </cell>
          <cell r="H75" t="str">
            <v>三八</v>
          </cell>
          <cell r="I75" t="str">
            <v>木村　日出夫</v>
          </cell>
          <cell r="J75" t="str">
            <v>0178-47-1670</v>
          </cell>
          <cell r="P75" t="str">
            <v/>
          </cell>
          <cell r="Q75" t="str">
            <v>○</v>
          </cell>
          <cell r="R75" t="str">
            <v/>
          </cell>
          <cell r="S75" t="str">
            <v/>
          </cell>
          <cell r="T75" t="str">
            <v/>
          </cell>
          <cell r="AF75" t="str">
            <v>○</v>
          </cell>
          <cell r="AG75" t="str">
            <v>○</v>
          </cell>
          <cell r="AH75" t="str">
            <v>○</v>
          </cell>
          <cell r="AJ75" t="str">
            <v>○</v>
          </cell>
          <cell r="AK75" t="str">
            <v>○</v>
          </cell>
          <cell r="AL75" t="str">
            <v>○</v>
          </cell>
        </row>
        <row r="76">
          <cell r="A76">
            <v>75</v>
          </cell>
          <cell r="B76" t="str">
            <v>（有）木村測量設計</v>
          </cell>
          <cell r="C76" t="str">
            <v>038-2752</v>
          </cell>
          <cell r="D76" t="str">
            <v>青森県</v>
          </cell>
          <cell r="E76" t="str">
            <v>西津軽郡鰺ケ沢町</v>
          </cell>
          <cell r="F76" t="str">
            <v>七ツ石町５</v>
          </cell>
          <cell r="H76" t="str">
            <v>西</v>
          </cell>
          <cell r="I76" t="str">
            <v>木村　政章</v>
          </cell>
          <cell r="J76" t="str">
            <v>0173-72-5845</v>
          </cell>
          <cell r="P76" t="str">
            <v>◎</v>
          </cell>
          <cell r="Q76" t="str">
            <v/>
          </cell>
          <cell r="R76" t="str">
            <v>○</v>
          </cell>
          <cell r="S76" t="str">
            <v>○</v>
          </cell>
          <cell r="T76" t="str">
            <v>○</v>
          </cell>
          <cell r="U76" t="str">
            <v>○</v>
          </cell>
          <cell r="V76" t="str">
            <v>○</v>
          </cell>
          <cell r="W76" t="str">
            <v>○</v>
          </cell>
          <cell r="AX76" t="str">
            <v>○</v>
          </cell>
          <cell r="BA76" t="str">
            <v>○</v>
          </cell>
          <cell r="BD76" t="str">
            <v>○</v>
          </cell>
          <cell r="BE76" t="str">
            <v>○</v>
          </cell>
          <cell r="BF76" t="str">
            <v>○</v>
          </cell>
          <cell r="BG76" t="str">
            <v>○</v>
          </cell>
          <cell r="BH76" t="str">
            <v>○</v>
          </cell>
          <cell r="BI76" t="str">
            <v>○</v>
          </cell>
          <cell r="BJ76" t="str">
            <v>○</v>
          </cell>
          <cell r="BK76" t="str">
            <v>○</v>
          </cell>
          <cell r="BL76" t="str">
            <v>○</v>
          </cell>
          <cell r="BN76" t="str">
            <v>○</v>
          </cell>
          <cell r="BP76" t="str">
            <v>○</v>
          </cell>
          <cell r="CK76" t="str">
            <v>○</v>
          </cell>
          <cell r="CS76" t="str">
            <v>○</v>
          </cell>
          <cell r="CT76" t="str">
            <v>○</v>
          </cell>
          <cell r="CU76" t="str">
            <v>○</v>
          </cell>
          <cell r="CY76" t="str">
            <v>○</v>
          </cell>
        </row>
        <row r="77">
          <cell r="A77">
            <v>76</v>
          </cell>
          <cell r="B77" t="str">
            <v>（株）キャデック</v>
          </cell>
          <cell r="C77" t="str">
            <v>039-1162</v>
          </cell>
          <cell r="D77" t="str">
            <v>青森県</v>
          </cell>
          <cell r="E77" t="str">
            <v>八戸市</v>
          </cell>
          <cell r="F77" t="str">
            <v>豊洲３－９</v>
          </cell>
          <cell r="G77" t="str">
            <v>八戸港貿易センター４階</v>
          </cell>
          <cell r="H77" t="str">
            <v>三八</v>
          </cell>
          <cell r="I77" t="str">
            <v>笹　仁</v>
          </cell>
          <cell r="J77" t="str">
            <v>0178-72-1860</v>
          </cell>
          <cell r="P77" t="str">
            <v/>
          </cell>
          <cell r="Q77" t="str">
            <v>◎</v>
          </cell>
          <cell r="R77" t="str">
            <v/>
          </cell>
          <cell r="S77" t="str">
            <v/>
          </cell>
          <cell r="T77" t="str">
            <v/>
          </cell>
          <cell r="AC77" t="str">
            <v>○</v>
          </cell>
        </row>
        <row r="78">
          <cell r="A78">
            <v>77</v>
          </cell>
          <cell r="B78" t="str">
            <v>（有）キャドサービス</v>
          </cell>
          <cell r="C78" t="str">
            <v>036-8093</v>
          </cell>
          <cell r="D78" t="str">
            <v>青森県</v>
          </cell>
          <cell r="E78" t="str">
            <v>弘前市</v>
          </cell>
          <cell r="F78" t="str">
            <v>城東中央４－６－１８</v>
          </cell>
          <cell r="H78" t="str">
            <v>中弘</v>
          </cell>
          <cell r="I78" t="str">
            <v>伊藤　幸博</v>
          </cell>
          <cell r="J78" t="str">
            <v>0172-27-9363</v>
          </cell>
          <cell r="P78" t="str">
            <v>◎</v>
          </cell>
          <cell r="Q78" t="str">
            <v/>
          </cell>
          <cell r="R78" t="str">
            <v/>
          </cell>
          <cell r="S78" t="str">
            <v/>
          </cell>
          <cell r="T78" t="str">
            <v/>
          </cell>
          <cell r="U78" t="str">
            <v>○</v>
          </cell>
        </row>
        <row r="79">
          <cell r="A79">
            <v>78</v>
          </cell>
          <cell r="B79" t="str">
            <v>（有）久田測量設計事務所</v>
          </cell>
          <cell r="C79" t="str">
            <v>034-0001</v>
          </cell>
          <cell r="D79" t="str">
            <v>青森県</v>
          </cell>
          <cell r="E79" t="str">
            <v>十和田市</v>
          </cell>
          <cell r="F79" t="str">
            <v>三本木字里ノ沢１－６５</v>
          </cell>
          <cell r="H79" t="str">
            <v>上十三</v>
          </cell>
          <cell r="I79" t="str">
            <v>久田　三千雄</v>
          </cell>
          <cell r="J79" t="str">
            <v>0176-24-3750</v>
          </cell>
          <cell r="P79" t="str">
            <v>◎</v>
          </cell>
          <cell r="Q79" t="str">
            <v/>
          </cell>
          <cell r="R79" t="str">
            <v>○</v>
          </cell>
          <cell r="S79" t="str">
            <v>○</v>
          </cell>
          <cell r="T79" t="str">
            <v>○</v>
          </cell>
          <cell r="U79" t="str">
            <v>○</v>
          </cell>
          <cell r="V79" t="str">
            <v>○</v>
          </cell>
          <cell r="AX79" t="str">
            <v>○</v>
          </cell>
          <cell r="BA79" t="str">
            <v>○</v>
          </cell>
          <cell r="BD79" t="str">
            <v>○</v>
          </cell>
          <cell r="BE79" t="str">
            <v>○</v>
          </cell>
          <cell r="BF79" t="str">
            <v>○</v>
          </cell>
          <cell r="BH79" t="str">
            <v>○</v>
          </cell>
          <cell r="BI79" t="str">
            <v>○</v>
          </cell>
          <cell r="BJ79" t="str">
            <v>○</v>
          </cell>
          <cell r="BK79" t="str">
            <v>○</v>
          </cell>
          <cell r="BL79" t="str">
            <v>○</v>
          </cell>
          <cell r="BN79" t="str">
            <v>○</v>
          </cell>
          <cell r="CK79" t="str">
            <v>○</v>
          </cell>
          <cell r="CS79" t="str">
            <v>○</v>
          </cell>
          <cell r="CU79" t="str">
            <v>○</v>
          </cell>
          <cell r="CX79" t="str">
            <v>○</v>
          </cell>
          <cell r="CY79" t="str">
            <v>○</v>
          </cell>
          <cell r="DA79" t="str">
            <v>○</v>
          </cell>
        </row>
        <row r="80">
          <cell r="A80">
            <v>79</v>
          </cell>
          <cell r="B80" t="str">
            <v>（株）共栄技研</v>
          </cell>
          <cell r="C80" t="str">
            <v>036-8052</v>
          </cell>
          <cell r="D80" t="str">
            <v>青森県</v>
          </cell>
          <cell r="E80" t="str">
            <v>弘前市</v>
          </cell>
          <cell r="F80" t="str">
            <v>堅田２－１－８</v>
          </cell>
          <cell r="H80" t="str">
            <v>中弘</v>
          </cell>
          <cell r="I80" t="str">
            <v>伊藤　敏夫</v>
          </cell>
          <cell r="J80" t="str">
            <v>0172-32-5858</v>
          </cell>
          <cell r="P80" t="str">
            <v>◎</v>
          </cell>
          <cell r="Q80" t="str">
            <v/>
          </cell>
          <cell r="R80" t="str">
            <v>○</v>
          </cell>
          <cell r="S80" t="str">
            <v/>
          </cell>
          <cell r="T80" t="str">
            <v>◎</v>
          </cell>
          <cell r="U80" t="str">
            <v>○</v>
          </cell>
          <cell r="AX80" t="str">
            <v>○</v>
          </cell>
          <cell r="BA80" t="str">
            <v>○</v>
          </cell>
          <cell r="BC80" t="str">
            <v>○</v>
          </cell>
          <cell r="BD80" t="str">
            <v>○</v>
          </cell>
          <cell r="BE80" t="str">
            <v>○</v>
          </cell>
          <cell r="CS80" t="str">
            <v>◎</v>
          </cell>
          <cell r="CU80" t="str">
            <v>○</v>
          </cell>
          <cell r="CY80" t="str">
            <v>○</v>
          </cell>
        </row>
        <row r="81">
          <cell r="A81">
            <v>80</v>
          </cell>
          <cell r="B81" t="str">
            <v>共栄技術（株）</v>
          </cell>
          <cell r="C81" t="str">
            <v>030-0124</v>
          </cell>
          <cell r="D81" t="str">
            <v>青森県</v>
          </cell>
          <cell r="E81" t="str">
            <v>青森市</v>
          </cell>
          <cell r="F81" t="str">
            <v>田茂木野字阿部野１－５</v>
          </cell>
          <cell r="H81" t="str">
            <v>東青</v>
          </cell>
          <cell r="I81" t="str">
            <v>来海　伸博</v>
          </cell>
          <cell r="J81" t="str">
            <v>017-738-1700</v>
          </cell>
          <cell r="P81" t="str">
            <v>◎</v>
          </cell>
          <cell r="Q81" t="str">
            <v/>
          </cell>
          <cell r="R81" t="str">
            <v>○</v>
          </cell>
          <cell r="S81" t="str">
            <v/>
          </cell>
          <cell r="T81" t="str">
            <v>◎</v>
          </cell>
          <cell r="U81" t="str">
            <v>○</v>
          </cell>
          <cell r="V81" t="str">
            <v>○</v>
          </cell>
          <cell r="W81" t="str">
            <v>○</v>
          </cell>
          <cell r="AX81" t="str">
            <v>○</v>
          </cell>
          <cell r="AY81" t="str">
            <v>○</v>
          </cell>
          <cell r="BA81" t="str">
            <v>○</v>
          </cell>
          <cell r="BC81" t="str">
            <v>○</v>
          </cell>
          <cell r="BD81" t="str">
            <v>○</v>
          </cell>
          <cell r="BE81" t="str">
            <v>○</v>
          </cell>
          <cell r="BI81" t="str">
            <v>○</v>
          </cell>
          <cell r="BN81" t="str">
            <v>○</v>
          </cell>
          <cell r="BR81" t="str">
            <v>○</v>
          </cell>
          <cell r="CS81" t="str">
            <v>◎</v>
          </cell>
          <cell r="CT81" t="str">
            <v>○</v>
          </cell>
          <cell r="CU81" t="str">
            <v>○</v>
          </cell>
          <cell r="CY81" t="str">
            <v>○</v>
          </cell>
        </row>
        <row r="82">
          <cell r="A82">
            <v>81</v>
          </cell>
          <cell r="B82" t="str">
            <v>（有）協伸技術</v>
          </cell>
          <cell r="C82" t="str">
            <v>037-0024</v>
          </cell>
          <cell r="D82" t="str">
            <v>青森県</v>
          </cell>
          <cell r="E82" t="str">
            <v>五所川原市</v>
          </cell>
          <cell r="F82" t="str">
            <v>みどり町２－５２</v>
          </cell>
          <cell r="H82" t="str">
            <v>北五</v>
          </cell>
          <cell r="I82" t="str">
            <v>山下　博治</v>
          </cell>
          <cell r="J82" t="str">
            <v>0173-35-6685</v>
          </cell>
          <cell r="P82" t="str">
            <v>◎</v>
          </cell>
          <cell r="Q82" t="str">
            <v/>
          </cell>
          <cell r="R82" t="str">
            <v/>
          </cell>
          <cell r="S82" t="str">
            <v/>
          </cell>
          <cell r="T82" t="str">
            <v>○</v>
          </cell>
          <cell r="U82" t="str">
            <v>○</v>
          </cell>
          <cell r="CS82" t="str">
            <v>○</v>
          </cell>
        </row>
        <row r="83">
          <cell r="A83">
            <v>82</v>
          </cell>
          <cell r="B83" t="str">
            <v>（株）協電システム</v>
          </cell>
          <cell r="C83" t="str">
            <v>039-1165</v>
          </cell>
          <cell r="D83" t="str">
            <v>青森県</v>
          </cell>
          <cell r="E83" t="str">
            <v>八戸市</v>
          </cell>
          <cell r="F83" t="str">
            <v>石堂４－７－４０</v>
          </cell>
          <cell r="H83" t="str">
            <v>三八</v>
          </cell>
          <cell r="I83" t="str">
            <v>手倉森　完治</v>
          </cell>
          <cell r="J83" t="str">
            <v>0178-20-5621</v>
          </cell>
          <cell r="P83" t="str">
            <v/>
          </cell>
          <cell r="Q83" t="str">
            <v>○</v>
          </cell>
          <cell r="R83" t="str">
            <v/>
          </cell>
          <cell r="S83" t="str">
            <v/>
          </cell>
          <cell r="T83" t="str">
            <v/>
          </cell>
          <cell r="AF83" t="str">
            <v>○</v>
          </cell>
          <cell r="AG83" t="str">
            <v>○</v>
          </cell>
          <cell r="AH83" t="str">
            <v>○</v>
          </cell>
          <cell r="AJ83" t="str">
            <v>○</v>
          </cell>
          <cell r="AK83" t="str">
            <v>○</v>
          </cell>
        </row>
        <row r="84">
          <cell r="A84">
            <v>83</v>
          </cell>
          <cell r="B84" t="str">
            <v>（株）工藤金正建築設計</v>
          </cell>
          <cell r="C84" t="str">
            <v>036-8092</v>
          </cell>
          <cell r="D84" t="str">
            <v>青森県</v>
          </cell>
          <cell r="E84" t="str">
            <v>弘前市</v>
          </cell>
          <cell r="F84" t="str">
            <v>城東北２－２－６</v>
          </cell>
          <cell r="H84" t="str">
            <v>中弘</v>
          </cell>
          <cell r="I84" t="str">
            <v>工藤　金正</v>
          </cell>
          <cell r="J84" t="str">
            <v>0172-27-1559</v>
          </cell>
          <cell r="P84" t="str">
            <v/>
          </cell>
          <cell r="Q84" t="str">
            <v>◎</v>
          </cell>
          <cell r="R84" t="str">
            <v/>
          </cell>
          <cell r="S84" t="str">
            <v/>
          </cell>
          <cell r="T84" t="str">
            <v/>
          </cell>
          <cell r="AC84" t="str">
            <v>○</v>
          </cell>
          <cell r="AD84" t="str">
            <v>○</v>
          </cell>
          <cell r="AE84" t="str">
            <v>○</v>
          </cell>
          <cell r="AI84" t="str">
            <v>○</v>
          </cell>
          <cell r="AL84" t="str">
            <v>○</v>
          </cell>
        </row>
        <row r="85">
          <cell r="A85">
            <v>84</v>
          </cell>
          <cell r="B85" t="str">
            <v>工藤　康衛（くどう建築設計事務所）</v>
          </cell>
          <cell r="C85" t="str">
            <v>036-0521</v>
          </cell>
          <cell r="D85" t="str">
            <v>青森県</v>
          </cell>
          <cell r="E85" t="str">
            <v>黒石市</v>
          </cell>
          <cell r="F85" t="str">
            <v>末広９－９</v>
          </cell>
          <cell r="H85" t="str">
            <v>南黒</v>
          </cell>
          <cell r="I85" t="str">
            <v>工藤　康衛</v>
          </cell>
          <cell r="J85" t="str">
            <v>0172-53-5161</v>
          </cell>
          <cell r="P85" t="str">
            <v/>
          </cell>
          <cell r="Q85" t="str">
            <v>◎</v>
          </cell>
          <cell r="R85" t="str">
            <v/>
          </cell>
          <cell r="S85" t="str">
            <v/>
          </cell>
          <cell r="T85" t="str">
            <v/>
          </cell>
          <cell r="AC85" t="str">
            <v>○</v>
          </cell>
        </row>
        <row r="86">
          <cell r="A86">
            <v>85</v>
          </cell>
          <cell r="B86" t="str">
            <v>（有）工藤測量工務所</v>
          </cell>
          <cell r="C86" t="str">
            <v>039-2512</v>
          </cell>
          <cell r="D86" t="str">
            <v>青森県</v>
          </cell>
          <cell r="E86" t="str">
            <v>上北郡七戸町</v>
          </cell>
          <cell r="F86" t="str">
            <v>字笊田６０</v>
          </cell>
          <cell r="H86" t="str">
            <v>上十三</v>
          </cell>
          <cell r="I86" t="str">
            <v>工藤　正幸</v>
          </cell>
          <cell r="J86" t="str">
            <v>0176-62-6010</v>
          </cell>
          <cell r="P86" t="str">
            <v>◎</v>
          </cell>
          <cell r="Q86" t="str">
            <v/>
          </cell>
          <cell r="R86" t="str">
            <v>○</v>
          </cell>
          <cell r="S86" t="str">
            <v>○</v>
          </cell>
          <cell r="T86" t="str">
            <v>◎</v>
          </cell>
          <cell r="U86" t="str">
            <v>○</v>
          </cell>
          <cell r="V86" t="str">
            <v>○</v>
          </cell>
          <cell r="AX86" t="str">
            <v>○</v>
          </cell>
          <cell r="BA86" t="str">
            <v>○</v>
          </cell>
          <cell r="BC86" t="str">
            <v>○</v>
          </cell>
          <cell r="BD86" t="str">
            <v>○</v>
          </cell>
          <cell r="BE86" t="str">
            <v>○</v>
          </cell>
          <cell r="BF86" t="str">
            <v>○</v>
          </cell>
          <cell r="BH86" t="str">
            <v>○</v>
          </cell>
          <cell r="BJ86" t="str">
            <v>○</v>
          </cell>
          <cell r="BK86" t="str">
            <v>○</v>
          </cell>
          <cell r="BL86" t="str">
            <v>○</v>
          </cell>
          <cell r="BM86" t="str">
            <v>○</v>
          </cell>
          <cell r="BN86" t="str">
            <v>○</v>
          </cell>
          <cell r="CK86" t="str">
            <v>○</v>
          </cell>
          <cell r="CS86" t="str">
            <v>◎</v>
          </cell>
          <cell r="CT86" t="str">
            <v>○</v>
          </cell>
          <cell r="CU86" t="str">
            <v>◎</v>
          </cell>
          <cell r="CV86" t="str">
            <v>○</v>
          </cell>
          <cell r="CW86" t="str">
            <v>○</v>
          </cell>
          <cell r="CX86" t="str">
            <v>○</v>
          </cell>
          <cell r="CY86" t="str">
            <v>○</v>
          </cell>
          <cell r="DA86" t="str">
            <v>○</v>
          </cell>
        </row>
        <row r="87">
          <cell r="A87">
            <v>86</v>
          </cell>
          <cell r="B87" t="str">
            <v>（有）工藤測量設計</v>
          </cell>
          <cell r="C87" t="str">
            <v>039-0502</v>
          </cell>
          <cell r="D87" t="str">
            <v>青森県</v>
          </cell>
          <cell r="E87" t="str">
            <v>三戸郡名川町</v>
          </cell>
          <cell r="F87" t="str">
            <v>下名久井字日泥２８－８</v>
          </cell>
          <cell r="H87" t="str">
            <v>三八</v>
          </cell>
          <cell r="I87" t="str">
            <v>工藤　均</v>
          </cell>
          <cell r="J87" t="str">
            <v>0178-76-2087</v>
          </cell>
          <cell r="P87" t="str">
            <v>◎</v>
          </cell>
          <cell r="Q87" t="str">
            <v/>
          </cell>
          <cell r="R87" t="str">
            <v>○</v>
          </cell>
          <cell r="S87" t="str">
            <v/>
          </cell>
          <cell r="T87" t="str">
            <v>○</v>
          </cell>
          <cell r="U87" t="str">
            <v>○</v>
          </cell>
          <cell r="BA87" t="str">
            <v>○</v>
          </cell>
          <cell r="BE87" t="str">
            <v>○</v>
          </cell>
          <cell r="BF87" t="str">
            <v>○</v>
          </cell>
          <cell r="CS87" t="str">
            <v>○</v>
          </cell>
          <cell r="CU87" t="str">
            <v>○</v>
          </cell>
        </row>
        <row r="88">
          <cell r="A88">
            <v>87</v>
          </cell>
          <cell r="B88" t="str">
            <v>工藤　真人（工藤真人建築設計事務所）</v>
          </cell>
          <cell r="C88" t="str">
            <v>030-0801</v>
          </cell>
          <cell r="D88" t="str">
            <v>青森県</v>
          </cell>
          <cell r="E88" t="str">
            <v>青森市</v>
          </cell>
          <cell r="F88" t="str">
            <v>新町２－６－１８</v>
          </cell>
          <cell r="G88" t="str">
            <v>中新町ビル4Ｆ</v>
          </cell>
          <cell r="H88" t="str">
            <v>東青</v>
          </cell>
          <cell r="I88" t="str">
            <v>工藤　真人</v>
          </cell>
          <cell r="J88" t="str">
            <v>017-735-9028</v>
          </cell>
          <cell r="P88" t="str">
            <v/>
          </cell>
          <cell r="Q88" t="str">
            <v>◎</v>
          </cell>
          <cell r="R88" t="str">
            <v/>
          </cell>
          <cell r="S88" t="str">
            <v/>
          </cell>
          <cell r="T88" t="str">
            <v/>
          </cell>
          <cell r="AC88" t="str">
            <v>○</v>
          </cell>
          <cell r="AD88" t="str">
            <v>○</v>
          </cell>
          <cell r="AE88" t="str">
            <v>○</v>
          </cell>
          <cell r="AF88" t="str">
            <v>○</v>
          </cell>
          <cell r="AG88" t="str">
            <v>○</v>
          </cell>
          <cell r="AH88" t="str">
            <v>○</v>
          </cell>
          <cell r="AI88" t="str">
            <v>○</v>
          </cell>
          <cell r="AJ88" t="str">
            <v>○</v>
          </cell>
          <cell r="AK88" t="str">
            <v>○</v>
          </cell>
          <cell r="AL88" t="str">
            <v>○</v>
          </cell>
        </row>
        <row r="89">
          <cell r="A89">
            <v>88</v>
          </cell>
          <cell r="B89" t="str">
            <v>（株）クボタコンサル</v>
          </cell>
          <cell r="C89" t="str">
            <v>030-0823</v>
          </cell>
          <cell r="D89" t="str">
            <v>青森県</v>
          </cell>
          <cell r="E89" t="str">
            <v>青森市</v>
          </cell>
          <cell r="F89" t="str">
            <v>橋本３－１３－５－２０７</v>
          </cell>
          <cell r="G89" t="str">
            <v>プリンスコート橋本</v>
          </cell>
          <cell r="H89" t="str">
            <v>東青</v>
          </cell>
          <cell r="I89" t="str">
            <v>久保田　耿平</v>
          </cell>
          <cell r="J89" t="str">
            <v>017-777-6788</v>
          </cell>
          <cell r="P89" t="str">
            <v>◎</v>
          </cell>
          <cell r="Q89" t="str">
            <v>◎</v>
          </cell>
          <cell r="R89" t="str">
            <v/>
          </cell>
          <cell r="S89" t="str">
            <v/>
          </cell>
          <cell r="T89" t="str">
            <v>◎</v>
          </cell>
          <cell r="U89" t="str">
            <v>○</v>
          </cell>
          <cell r="V89" t="str">
            <v>○</v>
          </cell>
          <cell r="AC89" t="str">
            <v>○</v>
          </cell>
          <cell r="AL89" t="str">
            <v>○</v>
          </cell>
          <cell r="CS89" t="str">
            <v>◎</v>
          </cell>
          <cell r="CT89" t="str">
            <v>◎</v>
          </cell>
          <cell r="CU89" t="str">
            <v>◎</v>
          </cell>
          <cell r="CV89" t="str">
            <v>○</v>
          </cell>
          <cell r="CW89" t="str">
            <v>◎</v>
          </cell>
          <cell r="CX89" t="str">
            <v>◎</v>
          </cell>
          <cell r="CY89" t="str">
            <v>○</v>
          </cell>
          <cell r="DA89" t="str">
            <v>○</v>
          </cell>
        </row>
        <row r="90">
          <cell r="A90">
            <v>89</v>
          </cell>
          <cell r="B90" t="str">
            <v>（株）熊澤建築設計事務所</v>
          </cell>
          <cell r="C90" t="str">
            <v>030-0953</v>
          </cell>
          <cell r="D90" t="str">
            <v>青森県</v>
          </cell>
          <cell r="E90" t="str">
            <v>青森市</v>
          </cell>
          <cell r="F90" t="str">
            <v>駒込字螢沢４８－１５１</v>
          </cell>
          <cell r="H90" t="str">
            <v>東青</v>
          </cell>
          <cell r="I90" t="str">
            <v>熊澤　勝美</v>
          </cell>
          <cell r="J90" t="str">
            <v>017-742-0563</v>
          </cell>
          <cell r="P90" t="str">
            <v/>
          </cell>
          <cell r="Q90" t="str">
            <v>◎</v>
          </cell>
          <cell r="R90" t="str">
            <v/>
          </cell>
          <cell r="S90" t="str">
            <v/>
          </cell>
          <cell r="T90" t="str">
            <v/>
          </cell>
          <cell r="AC90" t="str">
            <v>○</v>
          </cell>
          <cell r="AD90" t="str">
            <v>○</v>
          </cell>
          <cell r="AE90" t="str">
            <v>○</v>
          </cell>
          <cell r="AF90" t="str">
            <v>○</v>
          </cell>
          <cell r="AG90" t="str">
            <v>○</v>
          </cell>
          <cell r="AH90" t="str">
            <v>○</v>
          </cell>
          <cell r="AI90" t="str">
            <v>○</v>
          </cell>
          <cell r="AJ90" t="str">
            <v>○</v>
          </cell>
          <cell r="AK90" t="str">
            <v>○</v>
          </cell>
          <cell r="AL90" t="str">
            <v>○</v>
          </cell>
        </row>
        <row r="91">
          <cell r="A91">
            <v>90</v>
          </cell>
          <cell r="B91" t="str">
            <v>（株）クラ建築設計室</v>
          </cell>
          <cell r="C91" t="str">
            <v>037-0041</v>
          </cell>
          <cell r="D91" t="str">
            <v>青森県</v>
          </cell>
          <cell r="E91" t="str">
            <v>五所川原市</v>
          </cell>
          <cell r="F91" t="str">
            <v>字田町１０４－１</v>
          </cell>
          <cell r="H91" t="str">
            <v>北五</v>
          </cell>
          <cell r="I91" t="str">
            <v>吉田　秋光</v>
          </cell>
          <cell r="J91" t="str">
            <v>0173-34-2441</v>
          </cell>
          <cell r="P91" t="str">
            <v/>
          </cell>
          <cell r="Q91" t="str">
            <v>◎</v>
          </cell>
          <cell r="R91" t="str">
            <v/>
          </cell>
          <cell r="S91" t="str">
            <v/>
          </cell>
          <cell r="T91" t="str">
            <v/>
          </cell>
          <cell r="AC91" t="str">
            <v>○</v>
          </cell>
          <cell r="AI91" t="str">
            <v>○</v>
          </cell>
        </row>
        <row r="92">
          <cell r="A92">
            <v>91</v>
          </cell>
          <cell r="B92" t="str">
            <v>（株）グリーンエンジニアリング</v>
          </cell>
          <cell r="C92" t="str">
            <v>030-0822</v>
          </cell>
          <cell r="D92" t="str">
            <v>青森県</v>
          </cell>
          <cell r="E92" t="str">
            <v>青森市</v>
          </cell>
          <cell r="F92" t="str">
            <v>中央１－１－１９</v>
          </cell>
          <cell r="G92" t="str">
            <v>町会ビル２階</v>
          </cell>
          <cell r="H92" t="str">
            <v>東青</v>
          </cell>
          <cell r="I92" t="str">
            <v>田中　一博</v>
          </cell>
          <cell r="J92" t="str">
            <v>017-774-0799</v>
          </cell>
          <cell r="P92" t="str">
            <v>◎</v>
          </cell>
          <cell r="Q92" t="str">
            <v>◎</v>
          </cell>
          <cell r="R92" t="str">
            <v>○</v>
          </cell>
          <cell r="S92" t="str">
            <v/>
          </cell>
          <cell r="T92" t="str">
            <v/>
          </cell>
          <cell r="U92" t="str">
            <v>○</v>
          </cell>
          <cell r="AC92" t="str">
            <v>○</v>
          </cell>
          <cell r="AD92" t="str">
            <v>○</v>
          </cell>
          <cell r="AL92" t="str">
            <v>○</v>
          </cell>
          <cell r="AY92" t="str">
            <v>○</v>
          </cell>
          <cell r="BE92" t="str">
            <v>○</v>
          </cell>
          <cell r="BF92" t="str">
            <v>○</v>
          </cell>
          <cell r="BH92" t="str">
            <v>○</v>
          </cell>
          <cell r="BI92" t="str">
            <v>○</v>
          </cell>
        </row>
        <row r="93">
          <cell r="A93">
            <v>92</v>
          </cell>
          <cell r="B93" t="str">
            <v>（株）ケイ・アーキテクツ</v>
          </cell>
          <cell r="C93" t="str">
            <v>031-0813</v>
          </cell>
          <cell r="D93" t="str">
            <v>青森県</v>
          </cell>
          <cell r="E93" t="str">
            <v>八戸市</v>
          </cell>
          <cell r="F93" t="str">
            <v>新井田字朴木沢１４－２８</v>
          </cell>
          <cell r="H93" t="str">
            <v>三八</v>
          </cell>
          <cell r="I93" t="str">
            <v>佐藤　和夫</v>
          </cell>
          <cell r="J93" t="str">
            <v>0178-25-7766</v>
          </cell>
          <cell r="P93" t="str">
            <v/>
          </cell>
          <cell r="Q93" t="str">
            <v>◎</v>
          </cell>
          <cell r="R93" t="str">
            <v/>
          </cell>
          <cell r="S93" t="str">
            <v/>
          </cell>
          <cell r="T93" t="str">
            <v/>
          </cell>
          <cell r="AC93" t="str">
            <v>○</v>
          </cell>
          <cell r="AD93" t="str">
            <v>○</v>
          </cell>
          <cell r="AE93" t="str">
            <v>○</v>
          </cell>
          <cell r="AF93" t="str">
            <v>○</v>
          </cell>
          <cell r="AG93" t="str">
            <v>○</v>
          </cell>
          <cell r="AH93" t="str">
            <v>○</v>
          </cell>
          <cell r="AI93" t="str">
            <v>○</v>
          </cell>
          <cell r="AJ93" t="str">
            <v>○</v>
          </cell>
          <cell r="AK93" t="str">
            <v>○</v>
          </cell>
          <cell r="AL93" t="str">
            <v>○</v>
          </cell>
        </row>
        <row r="94">
          <cell r="A94">
            <v>93</v>
          </cell>
          <cell r="B94" t="str">
            <v>（株）小泉建築設計事務所</v>
          </cell>
          <cell r="C94" t="str">
            <v>030-0945</v>
          </cell>
          <cell r="D94" t="str">
            <v>青森県</v>
          </cell>
          <cell r="E94" t="str">
            <v>青森市</v>
          </cell>
          <cell r="F94" t="str">
            <v>桜川７－１－１１</v>
          </cell>
          <cell r="H94" t="str">
            <v>東青</v>
          </cell>
          <cell r="I94" t="str">
            <v>小泉　健悦</v>
          </cell>
          <cell r="J94" t="str">
            <v>017-742-2336</v>
          </cell>
          <cell r="P94" t="str">
            <v/>
          </cell>
          <cell r="Q94" t="str">
            <v>◎</v>
          </cell>
          <cell r="R94" t="str">
            <v/>
          </cell>
          <cell r="S94" t="str">
            <v/>
          </cell>
          <cell r="T94" t="str">
            <v/>
          </cell>
          <cell r="AC94" t="str">
            <v>○</v>
          </cell>
        </row>
        <row r="95">
          <cell r="A95">
            <v>94</v>
          </cell>
          <cell r="B95" t="str">
            <v>（有）弘青さく泉工業所</v>
          </cell>
          <cell r="C95" t="str">
            <v>036-8316</v>
          </cell>
          <cell r="D95" t="str">
            <v>青森県</v>
          </cell>
          <cell r="E95" t="str">
            <v>弘前市</v>
          </cell>
          <cell r="F95" t="str">
            <v>石渡４－１２－４</v>
          </cell>
          <cell r="H95" t="str">
            <v>中弘</v>
          </cell>
          <cell r="I95" t="str">
            <v>須藤　隆二</v>
          </cell>
          <cell r="J95" t="str">
            <v>0172-35-2181</v>
          </cell>
          <cell r="P95" t="str">
            <v/>
          </cell>
          <cell r="Q95" t="str">
            <v/>
          </cell>
          <cell r="R95" t="str">
            <v/>
          </cell>
          <cell r="S95" t="str">
            <v>○</v>
          </cell>
          <cell r="T95" t="str">
            <v/>
          </cell>
          <cell r="CK95" t="str">
            <v>○</v>
          </cell>
        </row>
        <row r="96">
          <cell r="A96">
            <v>95</v>
          </cell>
          <cell r="B96" t="str">
            <v>（株）弘泉技術</v>
          </cell>
          <cell r="C96" t="str">
            <v>036-8076</v>
          </cell>
          <cell r="D96" t="str">
            <v>青森県</v>
          </cell>
          <cell r="E96" t="str">
            <v>弘前市</v>
          </cell>
          <cell r="F96" t="str">
            <v>境関１－４－１</v>
          </cell>
          <cell r="H96" t="str">
            <v>中弘</v>
          </cell>
          <cell r="I96" t="str">
            <v>秋本　隆之</v>
          </cell>
          <cell r="J96" t="str">
            <v>0172-27-7911</v>
          </cell>
          <cell r="P96" t="str">
            <v/>
          </cell>
          <cell r="Q96" t="str">
            <v/>
          </cell>
          <cell r="R96" t="str">
            <v>○</v>
          </cell>
          <cell r="S96" t="str">
            <v>◎</v>
          </cell>
          <cell r="T96" t="str">
            <v/>
          </cell>
          <cell r="AX96" t="str">
            <v>○</v>
          </cell>
          <cell r="BA96" t="str">
            <v>○</v>
          </cell>
          <cell r="BJ96" t="str">
            <v>○</v>
          </cell>
          <cell r="BK96" t="str">
            <v>○</v>
          </cell>
          <cell r="BL96" t="str">
            <v>○</v>
          </cell>
          <cell r="CK96" t="str">
            <v>◎</v>
          </cell>
        </row>
        <row r="97">
          <cell r="A97">
            <v>96</v>
          </cell>
          <cell r="B97" t="str">
            <v>（有）甲田測量設計</v>
          </cell>
          <cell r="C97" t="str">
            <v>039-3125</v>
          </cell>
          <cell r="D97" t="str">
            <v>青森県</v>
          </cell>
          <cell r="E97" t="str">
            <v>上北郡野辺地町</v>
          </cell>
          <cell r="F97" t="str">
            <v>字坊ノ塚２－１３</v>
          </cell>
          <cell r="H97" t="str">
            <v>上十三</v>
          </cell>
          <cell r="I97" t="str">
            <v>甲田　保光</v>
          </cell>
          <cell r="J97" t="str">
            <v>0175-64-4800</v>
          </cell>
          <cell r="P97" t="str">
            <v>◎</v>
          </cell>
          <cell r="Q97" t="str">
            <v/>
          </cell>
          <cell r="R97" t="str">
            <v/>
          </cell>
          <cell r="S97" t="str">
            <v/>
          </cell>
          <cell r="T97" t="str">
            <v/>
          </cell>
          <cell r="U97" t="str">
            <v>○</v>
          </cell>
        </row>
        <row r="98">
          <cell r="A98">
            <v>97</v>
          </cell>
          <cell r="B98" t="str">
            <v>（株）弘明技術</v>
          </cell>
          <cell r="C98" t="str">
            <v>036-8075</v>
          </cell>
          <cell r="D98" t="str">
            <v>青森県</v>
          </cell>
          <cell r="E98" t="str">
            <v>弘前市</v>
          </cell>
          <cell r="F98" t="str">
            <v>撫牛子４－１－２</v>
          </cell>
          <cell r="H98" t="str">
            <v>中弘</v>
          </cell>
          <cell r="I98" t="str">
            <v>蒔苗　明義</v>
          </cell>
          <cell r="J98" t="str">
            <v>0172-34-0785</v>
          </cell>
          <cell r="P98" t="str">
            <v>◎</v>
          </cell>
          <cell r="Q98" t="str">
            <v/>
          </cell>
          <cell r="R98" t="str">
            <v>◎</v>
          </cell>
          <cell r="S98" t="str">
            <v/>
          </cell>
          <cell r="T98" t="str">
            <v>◎</v>
          </cell>
          <cell r="U98" t="str">
            <v>○</v>
          </cell>
          <cell r="AX98" t="str">
            <v>○</v>
          </cell>
          <cell r="BA98" t="str">
            <v>○</v>
          </cell>
          <cell r="BD98" t="str">
            <v>○</v>
          </cell>
          <cell r="BE98" t="str">
            <v>○</v>
          </cell>
          <cell r="BF98" t="str">
            <v>○</v>
          </cell>
          <cell r="BI98" t="str">
            <v>○</v>
          </cell>
          <cell r="BJ98" t="str">
            <v>○</v>
          </cell>
          <cell r="BK98" t="str">
            <v>○</v>
          </cell>
          <cell r="BL98" t="str">
            <v>◎</v>
          </cell>
          <cell r="BN98" t="str">
            <v>○</v>
          </cell>
          <cell r="BO98" t="str">
            <v>○</v>
          </cell>
          <cell r="CS98" t="str">
            <v>◎</v>
          </cell>
          <cell r="CU98" t="str">
            <v>○</v>
          </cell>
          <cell r="CW98" t="str">
            <v>○</v>
          </cell>
        </row>
        <row r="99">
          <cell r="A99">
            <v>98</v>
          </cell>
          <cell r="B99" t="str">
            <v>（株）興和</v>
          </cell>
          <cell r="C99" t="str">
            <v>039-1101</v>
          </cell>
          <cell r="D99" t="str">
            <v>青森県</v>
          </cell>
          <cell r="E99" t="str">
            <v>八戸市</v>
          </cell>
          <cell r="F99" t="str">
            <v>尻内町字尻内河原６５－１</v>
          </cell>
          <cell r="H99" t="str">
            <v>三八</v>
          </cell>
          <cell r="I99" t="str">
            <v>佐藤　昭男</v>
          </cell>
          <cell r="J99" t="str">
            <v>0178-70-2771</v>
          </cell>
          <cell r="P99" t="str">
            <v>◎</v>
          </cell>
          <cell r="Q99" t="str">
            <v>◎</v>
          </cell>
          <cell r="R99" t="str">
            <v>◎</v>
          </cell>
          <cell r="S99" t="str">
            <v>◎</v>
          </cell>
          <cell r="T99" t="str">
            <v>◎</v>
          </cell>
          <cell r="U99" t="str">
            <v>○</v>
          </cell>
          <cell r="V99" t="str">
            <v>○</v>
          </cell>
          <cell r="W99" t="str">
            <v>○</v>
          </cell>
          <cell r="AC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CK99" t="str">
            <v>◎</v>
          </cell>
          <cell r="CS99" t="str">
            <v>◎</v>
          </cell>
          <cell r="CT99" t="str">
            <v>○</v>
          </cell>
          <cell r="CU99" t="str">
            <v>◎</v>
          </cell>
          <cell r="CV99" t="str">
            <v>○</v>
          </cell>
          <cell r="CW99" t="str">
            <v>◎</v>
          </cell>
          <cell r="CX99" t="str">
            <v>○</v>
          </cell>
          <cell r="CY99" t="str">
            <v>○</v>
          </cell>
          <cell r="DA99" t="str">
            <v>○</v>
          </cell>
        </row>
        <row r="100">
          <cell r="A100">
            <v>99</v>
          </cell>
          <cell r="B100" t="str">
            <v>（株）国土鑑定研究所</v>
          </cell>
          <cell r="C100" t="str">
            <v>036-8093</v>
          </cell>
          <cell r="D100" t="str">
            <v>青森県</v>
          </cell>
          <cell r="E100" t="str">
            <v>弘前市</v>
          </cell>
          <cell r="F100" t="str">
            <v>城東中央１－４－７</v>
          </cell>
          <cell r="H100" t="str">
            <v>中弘</v>
          </cell>
          <cell r="I100" t="str">
            <v>森　浩一郎</v>
          </cell>
          <cell r="J100" t="str">
            <v>0172-27-2103</v>
          </cell>
          <cell r="P100" t="str">
            <v/>
          </cell>
          <cell r="Q100" t="str">
            <v/>
          </cell>
          <cell r="R100" t="str">
            <v/>
          </cell>
          <cell r="S100" t="str">
            <v/>
          </cell>
          <cell r="T100" t="str">
            <v>○</v>
          </cell>
          <cell r="CZ100" t="str">
            <v>○</v>
          </cell>
        </row>
        <row r="101">
          <cell r="A101">
            <v>100</v>
          </cell>
          <cell r="B101" t="str">
            <v>（株）コサカ技研</v>
          </cell>
          <cell r="C101" t="str">
            <v>039-1103</v>
          </cell>
          <cell r="D101" t="str">
            <v>青森県</v>
          </cell>
          <cell r="E101" t="str">
            <v>八戸市</v>
          </cell>
          <cell r="F101" t="str">
            <v>長苗代字上碇田５６－２</v>
          </cell>
          <cell r="H101" t="str">
            <v>三八</v>
          </cell>
          <cell r="I101" t="str">
            <v>横山　伸明</v>
          </cell>
          <cell r="J101" t="str">
            <v>0178-27-3444</v>
          </cell>
          <cell r="P101" t="str">
            <v>◎</v>
          </cell>
          <cell r="Q101" t="str">
            <v>◎</v>
          </cell>
          <cell r="R101" t="str">
            <v>◎</v>
          </cell>
          <cell r="S101" t="str">
            <v>◎</v>
          </cell>
          <cell r="T101" t="str">
            <v>◎</v>
          </cell>
          <cell r="U101" t="str">
            <v>○</v>
          </cell>
          <cell r="V101" t="str">
            <v>○</v>
          </cell>
          <cell r="W101" t="str">
            <v>○</v>
          </cell>
          <cell r="AC101" t="str">
            <v>○</v>
          </cell>
          <cell r="AD101" t="str">
            <v>○</v>
          </cell>
          <cell r="AE101" t="str">
            <v>○</v>
          </cell>
          <cell r="AF101" t="str">
            <v>○</v>
          </cell>
          <cell r="AG101" t="str">
            <v>○</v>
          </cell>
          <cell r="AH101" t="str">
            <v>○</v>
          </cell>
          <cell r="AI101" t="str">
            <v>○</v>
          </cell>
          <cell r="AJ101" t="str">
            <v>○</v>
          </cell>
          <cell r="AK101" t="str">
            <v>○</v>
          </cell>
          <cell r="AL101" t="str">
            <v>○</v>
          </cell>
          <cell r="AX101" t="str">
            <v>◎</v>
          </cell>
          <cell r="AY101" t="str">
            <v>○</v>
          </cell>
          <cell r="AZ101" t="str">
            <v>○</v>
          </cell>
          <cell r="BA101" t="str">
            <v>◎</v>
          </cell>
          <cell r="BB101" t="str">
            <v>○</v>
          </cell>
          <cell r="BC101" t="str">
            <v>○</v>
          </cell>
          <cell r="BD101" t="str">
            <v>◎</v>
          </cell>
          <cell r="BE101" t="str">
            <v>○</v>
          </cell>
          <cell r="BF101" t="str">
            <v>○</v>
          </cell>
          <cell r="BG101" t="str">
            <v>○</v>
          </cell>
          <cell r="BH101" t="str">
            <v>○</v>
          </cell>
          <cell r="BI101" t="str">
            <v>◎</v>
          </cell>
          <cell r="BJ101" t="str">
            <v>○</v>
          </cell>
          <cell r="BK101" t="str">
            <v>◎</v>
          </cell>
          <cell r="BL101" t="str">
            <v>○</v>
          </cell>
          <cell r="BM101" t="str">
            <v>○</v>
          </cell>
          <cell r="BN101" t="str">
            <v>○</v>
          </cell>
          <cell r="BO101" t="str">
            <v>○</v>
          </cell>
          <cell r="BP101" t="str">
            <v>○</v>
          </cell>
          <cell r="BQ101" t="str">
            <v>○</v>
          </cell>
          <cell r="BR101" t="str">
            <v>○</v>
          </cell>
          <cell r="CK101" t="str">
            <v>◎</v>
          </cell>
          <cell r="CS101" t="str">
            <v>◎</v>
          </cell>
          <cell r="CT101" t="str">
            <v>○</v>
          </cell>
          <cell r="CU101" t="str">
            <v>◎</v>
          </cell>
          <cell r="CV101" t="str">
            <v>○</v>
          </cell>
          <cell r="CW101" t="str">
            <v>◎</v>
          </cell>
          <cell r="CX101" t="str">
            <v>○</v>
          </cell>
          <cell r="CY101" t="str">
            <v>○</v>
          </cell>
        </row>
        <row r="102">
          <cell r="A102">
            <v>101</v>
          </cell>
          <cell r="B102" t="str">
            <v>（株）コスモエンジニアリング</v>
          </cell>
          <cell r="C102" t="str">
            <v>030-0852</v>
          </cell>
          <cell r="D102" t="str">
            <v>青森県</v>
          </cell>
          <cell r="E102" t="str">
            <v>青森市</v>
          </cell>
          <cell r="F102" t="str">
            <v>大野字若宮６４－２</v>
          </cell>
          <cell r="H102" t="str">
            <v>東青</v>
          </cell>
          <cell r="I102" t="str">
            <v>葛西　裕三郎</v>
          </cell>
          <cell r="J102" t="str">
            <v>017-739-4350</v>
          </cell>
          <cell r="P102" t="str">
            <v>◎</v>
          </cell>
          <cell r="Q102" t="str">
            <v/>
          </cell>
          <cell r="R102" t="str">
            <v>○</v>
          </cell>
          <cell r="S102" t="str">
            <v>◎</v>
          </cell>
          <cell r="T102" t="str">
            <v/>
          </cell>
          <cell r="U102" t="str">
            <v>○</v>
          </cell>
          <cell r="AX102" t="str">
            <v>○</v>
          </cell>
          <cell r="BA102" t="str">
            <v>○</v>
          </cell>
          <cell r="BE102" t="str">
            <v>○</v>
          </cell>
          <cell r="BJ102" t="str">
            <v>○</v>
          </cell>
          <cell r="BK102" t="str">
            <v>○</v>
          </cell>
          <cell r="CK102" t="str">
            <v>◎</v>
          </cell>
        </row>
        <row r="103">
          <cell r="A103">
            <v>102</v>
          </cell>
          <cell r="B103" t="str">
            <v>今　信次（ＫＯＮ建築デザイン事務所）</v>
          </cell>
          <cell r="C103" t="str">
            <v>037-0044</v>
          </cell>
          <cell r="D103" t="str">
            <v>青森県</v>
          </cell>
          <cell r="E103" t="str">
            <v>五所川原市</v>
          </cell>
          <cell r="F103" t="str">
            <v>元町４７</v>
          </cell>
          <cell r="H103" t="str">
            <v>北五</v>
          </cell>
          <cell r="I103" t="str">
            <v>今　信次</v>
          </cell>
          <cell r="J103" t="str">
            <v>0173-34-4505</v>
          </cell>
          <cell r="P103" t="str">
            <v/>
          </cell>
          <cell r="Q103" t="str">
            <v>◎</v>
          </cell>
          <cell r="R103" t="str">
            <v/>
          </cell>
          <cell r="S103" t="str">
            <v/>
          </cell>
          <cell r="T103" t="str">
            <v/>
          </cell>
          <cell r="AC103" t="str">
            <v>○</v>
          </cell>
          <cell r="AD103" t="str">
            <v>○</v>
          </cell>
          <cell r="AE103" t="str">
            <v>○</v>
          </cell>
          <cell r="AF103" t="str">
            <v>○</v>
          </cell>
          <cell r="AG103" t="str">
            <v>○</v>
          </cell>
          <cell r="AH103" t="str">
            <v>○</v>
          </cell>
          <cell r="AI103" t="str">
            <v>○</v>
          </cell>
          <cell r="AJ103" t="str">
            <v>○</v>
          </cell>
          <cell r="AK103" t="str">
            <v>○</v>
          </cell>
          <cell r="AL103" t="str">
            <v>○</v>
          </cell>
        </row>
        <row r="104">
          <cell r="A104">
            <v>103</v>
          </cell>
          <cell r="B104" t="str">
            <v>（株）コンテック東日本</v>
          </cell>
          <cell r="C104" t="str">
            <v>030-0122</v>
          </cell>
          <cell r="D104" t="str">
            <v>青森県</v>
          </cell>
          <cell r="E104" t="str">
            <v>青森市</v>
          </cell>
          <cell r="F104" t="str">
            <v>野尻字今田９１－３</v>
          </cell>
          <cell r="H104" t="str">
            <v>東青</v>
          </cell>
          <cell r="I104" t="str">
            <v>風晴　晃</v>
          </cell>
          <cell r="J104" t="str">
            <v>017-738-9346</v>
          </cell>
          <cell r="P104" t="str">
            <v>◎</v>
          </cell>
          <cell r="Q104" t="str">
            <v/>
          </cell>
          <cell r="R104" t="str">
            <v>◎</v>
          </cell>
          <cell r="S104" t="str">
            <v>◎</v>
          </cell>
          <cell r="T104" t="str">
            <v>◎</v>
          </cell>
          <cell r="U104" t="str">
            <v>○</v>
          </cell>
          <cell r="V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CK104" t="str">
            <v>◎</v>
          </cell>
          <cell r="CS104" t="str">
            <v>◎</v>
          </cell>
          <cell r="CT104" t="str">
            <v>○</v>
          </cell>
          <cell r="CU104" t="str">
            <v>◎</v>
          </cell>
          <cell r="CV104" t="str">
            <v>○</v>
          </cell>
          <cell r="CW104" t="str">
            <v>○</v>
          </cell>
          <cell r="CX104" t="str">
            <v>○</v>
          </cell>
          <cell r="CY104" t="str">
            <v>○</v>
          </cell>
          <cell r="DA104" t="str">
            <v>○</v>
          </cell>
        </row>
        <row r="105">
          <cell r="A105">
            <v>104</v>
          </cell>
          <cell r="B105" t="str">
            <v>（有）サーベイング・プラン・イブキ</v>
          </cell>
          <cell r="C105" t="str">
            <v>031-0073</v>
          </cell>
          <cell r="D105" t="str">
            <v>青森県</v>
          </cell>
          <cell r="E105" t="str">
            <v>八戸市</v>
          </cell>
          <cell r="F105" t="str">
            <v>売市２－１２－２４</v>
          </cell>
          <cell r="H105" t="str">
            <v>三八</v>
          </cell>
          <cell r="I105" t="str">
            <v>伊吹　正</v>
          </cell>
          <cell r="J105" t="str">
            <v>0178-44-2777</v>
          </cell>
          <cell r="P105" t="str">
            <v>◎</v>
          </cell>
          <cell r="Q105" t="str">
            <v/>
          </cell>
          <cell r="R105" t="str">
            <v/>
          </cell>
          <cell r="S105" t="str">
            <v/>
          </cell>
          <cell r="T105" t="str">
            <v>○</v>
          </cell>
          <cell r="U105" t="str">
            <v>○</v>
          </cell>
          <cell r="V105" t="str">
            <v>○</v>
          </cell>
          <cell r="CS105" t="str">
            <v>○</v>
          </cell>
          <cell r="DA105" t="str">
            <v>○</v>
          </cell>
        </row>
        <row r="106">
          <cell r="A106">
            <v>105</v>
          </cell>
          <cell r="B106" t="str">
            <v>（有）齊藤測量設計</v>
          </cell>
          <cell r="C106" t="str">
            <v>039-1104</v>
          </cell>
          <cell r="D106" t="str">
            <v>青森県</v>
          </cell>
          <cell r="E106" t="str">
            <v>八戸市</v>
          </cell>
          <cell r="F106" t="str">
            <v>田面木字外久保１２－１</v>
          </cell>
          <cell r="H106" t="str">
            <v>三八</v>
          </cell>
          <cell r="I106" t="str">
            <v>齊藤　稔</v>
          </cell>
          <cell r="J106" t="str">
            <v>0178-27-9415</v>
          </cell>
          <cell r="P106" t="str">
            <v>◎</v>
          </cell>
          <cell r="Q106" t="str">
            <v/>
          </cell>
          <cell r="R106" t="str">
            <v>○</v>
          </cell>
          <cell r="S106" t="str">
            <v/>
          </cell>
          <cell r="T106" t="str">
            <v>○</v>
          </cell>
          <cell r="U106" t="str">
            <v>○</v>
          </cell>
          <cell r="BA106" t="str">
            <v>○</v>
          </cell>
          <cell r="BD106" t="str">
            <v>○</v>
          </cell>
          <cell r="BE106" t="str">
            <v>○</v>
          </cell>
          <cell r="BF106" t="str">
            <v>○</v>
          </cell>
          <cell r="BI106" t="str">
            <v>○</v>
          </cell>
          <cell r="BK106" t="str">
            <v>○</v>
          </cell>
          <cell r="BL106" t="str">
            <v>○</v>
          </cell>
          <cell r="CS106" t="str">
            <v>○</v>
          </cell>
          <cell r="CY106" t="str">
            <v>○</v>
          </cell>
        </row>
        <row r="107">
          <cell r="A107">
            <v>106</v>
          </cell>
          <cell r="B107" t="str">
            <v>（有）斎藤不動産鑑定事務所</v>
          </cell>
          <cell r="C107" t="str">
            <v>036-8202</v>
          </cell>
          <cell r="D107" t="str">
            <v>青森県</v>
          </cell>
          <cell r="E107" t="str">
            <v>弘前市</v>
          </cell>
          <cell r="F107" t="str">
            <v>元大工町３５－４</v>
          </cell>
          <cell r="H107" t="str">
            <v>中弘</v>
          </cell>
          <cell r="I107" t="str">
            <v>斎藤　優</v>
          </cell>
          <cell r="J107" t="str">
            <v>0172-35-0302</v>
          </cell>
          <cell r="P107" t="str">
            <v/>
          </cell>
          <cell r="Q107" t="str">
            <v/>
          </cell>
          <cell r="R107" t="str">
            <v/>
          </cell>
          <cell r="S107" t="str">
            <v/>
          </cell>
          <cell r="T107" t="str">
            <v>○</v>
          </cell>
          <cell r="CT107" t="str">
            <v>○</v>
          </cell>
          <cell r="CZ107" t="str">
            <v>○</v>
          </cell>
        </row>
        <row r="108">
          <cell r="A108">
            <v>107</v>
          </cell>
          <cell r="B108" t="str">
            <v>（株）サウンド</v>
          </cell>
          <cell r="C108" t="str">
            <v>036-8096</v>
          </cell>
          <cell r="D108" t="str">
            <v>青森県</v>
          </cell>
          <cell r="E108" t="str">
            <v>弘前市</v>
          </cell>
          <cell r="F108" t="str">
            <v>表町６－１３</v>
          </cell>
          <cell r="H108" t="str">
            <v>中弘</v>
          </cell>
          <cell r="I108" t="str">
            <v>佐々木　弘男</v>
          </cell>
          <cell r="J108" t="str">
            <v>0172-37-3267</v>
          </cell>
          <cell r="P108" t="str">
            <v/>
          </cell>
          <cell r="Q108" t="str">
            <v>◎</v>
          </cell>
          <cell r="R108" t="str">
            <v/>
          </cell>
          <cell r="S108" t="str">
            <v/>
          </cell>
          <cell r="T108" t="str">
            <v/>
          </cell>
          <cell r="AC108" t="str">
            <v>○</v>
          </cell>
        </row>
        <row r="109">
          <cell r="A109">
            <v>108</v>
          </cell>
          <cell r="B109" t="str">
            <v>（有）坂田測量</v>
          </cell>
          <cell r="C109" t="str">
            <v>034-0002</v>
          </cell>
          <cell r="D109" t="str">
            <v>青森県</v>
          </cell>
          <cell r="E109" t="str">
            <v>十和田市</v>
          </cell>
          <cell r="F109" t="str">
            <v>元町西２－１０－３２</v>
          </cell>
          <cell r="H109" t="str">
            <v>上十三</v>
          </cell>
          <cell r="I109" t="str">
            <v>坂田　新一</v>
          </cell>
          <cell r="J109" t="str">
            <v>0176-22-7471</v>
          </cell>
          <cell r="P109" t="str">
            <v>◎</v>
          </cell>
          <cell r="Q109" t="str">
            <v/>
          </cell>
          <cell r="R109" t="str">
            <v>○</v>
          </cell>
          <cell r="S109" t="str">
            <v/>
          </cell>
          <cell r="T109" t="str">
            <v>○</v>
          </cell>
          <cell r="U109" t="str">
            <v>○</v>
          </cell>
          <cell r="BA109" t="str">
            <v>○</v>
          </cell>
          <cell r="BE109" t="str">
            <v>○</v>
          </cell>
          <cell r="CS109" t="str">
            <v>○</v>
          </cell>
          <cell r="CU109" t="str">
            <v>○</v>
          </cell>
        </row>
        <row r="110">
          <cell r="A110">
            <v>109</v>
          </cell>
          <cell r="B110" t="str">
            <v>（株）坂本建築設計</v>
          </cell>
          <cell r="C110" t="str">
            <v>036-8246</v>
          </cell>
          <cell r="D110" t="str">
            <v>青森県</v>
          </cell>
          <cell r="E110" t="str">
            <v>弘前市</v>
          </cell>
          <cell r="F110" t="str">
            <v>青樹町８－５</v>
          </cell>
          <cell r="H110" t="str">
            <v>中弘</v>
          </cell>
          <cell r="I110" t="str">
            <v>坂本　義治</v>
          </cell>
          <cell r="J110" t="str">
            <v>0172-88-3434</v>
          </cell>
          <cell r="P110" t="str">
            <v/>
          </cell>
          <cell r="Q110" t="str">
            <v>◎</v>
          </cell>
          <cell r="R110" t="str">
            <v/>
          </cell>
          <cell r="S110" t="str">
            <v/>
          </cell>
          <cell r="T110" t="str">
            <v/>
          </cell>
          <cell r="AC110" t="str">
            <v>○</v>
          </cell>
          <cell r="AD110" t="str">
            <v>○</v>
          </cell>
          <cell r="AE110" t="str">
            <v>○</v>
          </cell>
          <cell r="AF110" t="str">
            <v>○</v>
          </cell>
          <cell r="AG110" t="str">
            <v>○</v>
          </cell>
          <cell r="AH110" t="str">
            <v>○</v>
          </cell>
          <cell r="AI110" t="str">
            <v>○</v>
          </cell>
          <cell r="AJ110" t="str">
            <v>○</v>
          </cell>
          <cell r="AK110" t="str">
            <v>○</v>
          </cell>
          <cell r="AL110" t="str">
            <v>○</v>
          </cell>
        </row>
        <row r="111">
          <cell r="A111">
            <v>110</v>
          </cell>
          <cell r="B111" t="str">
            <v>（株）佐々木設計</v>
          </cell>
          <cell r="C111" t="str">
            <v>034-0089</v>
          </cell>
          <cell r="D111" t="str">
            <v>青森県</v>
          </cell>
          <cell r="E111" t="str">
            <v>十和田市</v>
          </cell>
          <cell r="F111" t="str">
            <v>西二十三番町１－２０</v>
          </cell>
          <cell r="H111" t="str">
            <v>上十三</v>
          </cell>
          <cell r="I111" t="str">
            <v>佐々木　昭二</v>
          </cell>
          <cell r="J111" t="str">
            <v>0176-22-4470</v>
          </cell>
          <cell r="P111" t="str">
            <v/>
          </cell>
          <cell r="Q111" t="str">
            <v>◎</v>
          </cell>
          <cell r="R111" t="str">
            <v/>
          </cell>
          <cell r="S111" t="str">
            <v/>
          </cell>
          <cell r="T111" t="str">
            <v/>
          </cell>
          <cell r="AC111" t="str">
            <v>○</v>
          </cell>
          <cell r="AD111" t="str">
            <v>○</v>
          </cell>
          <cell r="AE111" t="str">
            <v>○</v>
          </cell>
          <cell r="AF111" t="str">
            <v>○</v>
          </cell>
          <cell r="AG111" t="str">
            <v>○</v>
          </cell>
          <cell r="AH111" t="str">
            <v>○</v>
          </cell>
          <cell r="AI111" t="str">
            <v>○</v>
          </cell>
          <cell r="AJ111" t="str">
            <v>○</v>
          </cell>
          <cell r="AK111" t="str">
            <v>○</v>
          </cell>
          <cell r="AL111" t="str">
            <v>○</v>
          </cell>
        </row>
        <row r="112">
          <cell r="A112">
            <v>111</v>
          </cell>
          <cell r="B112" t="str">
            <v>（有）佐々木測量設計</v>
          </cell>
          <cell r="C112" t="str">
            <v>039-1166</v>
          </cell>
          <cell r="D112" t="str">
            <v>青森県</v>
          </cell>
          <cell r="E112" t="str">
            <v>八戸市</v>
          </cell>
          <cell r="F112" t="str">
            <v>根城５－１２－１</v>
          </cell>
          <cell r="H112" t="str">
            <v>三八</v>
          </cell>
          <cell r="I112" t="str">
            <v>佐々木　睦男</v>
          </cell>
          <cell r="J112" t="str">
            <v>0178-43-5533</v>
          </cell>
          <cell r="P112" t="str">
            <v>◎</v>
          </cell>
          <cell r="Q112" t="str">
            <v>◎</v>
          </cell>
          <cell r="R112" t="str">
            <v>○</v>
          </cell>
          <cell r="S112" t="str">
            <v/>
          </cell>
          <cell r="T112" t="str">
            <v>○</v>
          </cell>
          <cell r="U112" t="str">
            <v>○</v>
          </cell>
          <cell r="V112" t="str">
            <v>○</v>
          </cell>
          <cell r="AC112" t="str">
            <v>○</v>
          </cell>
          <cell r="AD112" t="str">
            <v>○</v>
          </cell>
          <cell r="AE112" t="str">
            <v>○</v>
          </cell>
          <cell r="AI112" t="str">
            <v>○</v>
          </cell>
          <cell r="AL112" t="str">
            <v>○</v>
          </cell>
          <cell r="AX112" t="str">
            <v>○</v>
          </cell>
          <cell r="BA112" t="str">
            <v>○</v>
          </cell>
          <cell r="BC112" t="str">
            <v>○</v>
          </cell>
          <cell r="BD112" t="str">
            <v>○</v>
          </cell>
          <cell r="BE112" t="str">
            <v>○</v>
          </cell>
          <cell r="BF112" t="str">
            <v>○</v>
          </cell>
          <cell r="BH112" t="str">
            <v>○</v>
          </cell>
          <cell r="BI112" t="str">
            <v>○</v>
          </cell>
          <cell r="BK112" t="str">
            <v>○</v>
          </cell>
          <cell r="BN112" t="str">
            <v>○</v>
          </cell>
          <cell r="BO112" t="str">
            <v>○</v>
          </cell>
          <cell r="BR112" t="str">
            <v>○</v>
          </cell>
          <cell r="CS112" t="str">
            <v>○</v>
          </cell>
          <cell r="CU112" t="str">
            <v>○</v>
          </cell>
          <cell r="CW112" t="str">
            <v>○</v>
          </cell>
          <cell r="CX112" t="str">
            <v>○</v>
          </cell>
          <cell r="CY112" t="str">
            <v>○</v>
          </cell>
          <cell r="DA112" t="str">
            <v>○</v>
          </cell>
        </row>
        <row r="113">
          <cell r="A113">
            <v>112</v>
          </cell>
          <cell r="B113" t="str">
            <v>（株）定設計</v>
          </cell>
          <cell r="C113" t="str">
            <v>039-0134</v>
          </cell>
          <cell r="D113" t="str">
            <v>青森県</v>
          </cell>
          <cell r="E113" t="str">
            <v>三戸郡三戸町</v>
          </cell>
          <cell r="F113" t="str">
            <v>同心町字同心町平３２－２</v>
          </cell>
          <cell r="H113" t="str">
            <v>三八</v>
          </cell>
          <cell r="I113" t="str">
            <v>定　喜久彦</v>
          </cell>
          <cell r="J113" t="str">
            <v>0179-22-2251</v>
          </cell>
          <cell r="P113" t="str">
            <v/>
          </cell>
          <cell r="Q113" t="str">
            <v>◎</v>
          </cell>
          <cell r="R113" t="str">
            <v/>
          </cell>
          <cell r="S113" t="str">
            <v/>
          </cell>
          <cell r="T113" t="str">
            <v/>
          </cell>
          <cell r="AC113" t="str">
            <v>○</v>
          </cell>
          <cell r="AD113" t="str">
            <v>○</v>
          </cell>
          <cell r="AE113" t="str">
            <v>○</v>
          </cell>
          <cell r="AF113" t="str">
            <v>○</v>
          </cell>
          <cell r="AG113" t="str">
            <v>○</v>
          </cell>
          <cell r="AH113" t="str">
            <v>○</v>
          </cell>
          <cell r="AI113" t="str">
            <v>○</v>
          </cell>
          <cell r="AJ113" t="str">
            <v>○</v>
          </cell>
          <cell r="AK113" t="str">
            <v>○</v>
          </cell>
          <cell r="AL113" t="str">
            <v>○</v>
          </cell>
        </row>
        <row r="114">
          <cell r="A114">
            <v>113</v>
          </cell>
          <cell r="B114" t="str">
            <v>佐藤技術（株）</v>
          </cell>
          <cell r="C114" t="str">
            <v>031-0072</v>
          </cell>
          <cell r="D114" t="str">
            <v>青森県</v>
          </cell>
          <cell r="E114" t="str">
            <v>八戸市</v>
          </cell>
          <cell r="F114" t="str">
            <v>城下２－９－１０</v>
          </cell>
          <cell r="H114" t="str">
            <v>三八</v>
          </cell>
          <cell r="I114" t="str">
            <v>佐藤　富夫</v>
          </cell>
          <cell r="J114" t="str">
            <v>0178-22-1222</v>
          </cell>
          <cell r="P114" t="str">
            <v>◎</v>
          </cell>
          <cell r="Q114" t="str">
            <v>◎</v>
          </cell>
          <cell r="R114" t="str">
            <v>◎</v>
          </cell>
          <cell r="S114" t="str">
            <v>◎</v>
          </cell>
          <cell r="T114" t="str">
            <v>◎</v>
          </cell>
          <cell r="U114" t="str">
            <v>○</v>
          </cell>
          <cell r="W114" t="str">
            <v>○</v>
          </cell>
          <cell r="AC114" t="str">
            <v>○</v>
          </cell>
          <cell r="AD114" t="str">
            <v>○</v>
          </cell>
          <cell r="AI114" t="str">
            <v>○</v>
          </cell>
          <cell r="AL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CK114" t="str">
            <v>◎</v>
          </cell>
          <cell r="CS114" t="str">
            <v>◎</v>
          </cell>
          <cell r="CT114" t="str">
            <v>◎</v>
          </cell>
          <cell r="CU114" t="str">
            <v>◎</v>
          </cell>
          <cell r="CV114" t="str">
            <v>◎</v>
          </cell>
          <cell r="CW114" t="str">
            <v>◎</v>
          </cell>
          <cell r="CX114" t="str">
            <v>◎</v>
          </cell>
          <cell r="CY114" t="str">
            <v>◎</v>
          </cell>
          <cell r="DA114" t="str">
            <v>○</v>
          </cell>
        </row>
        <row r="115">
          <cell r="A115">
            <v>114</v>
          </cell>
          <cell r="B115" t="str">
            <v>（株）サネックス</v>
          </cell>
          <cell r="C115" t="str">
            <v>037-0024</v>
          </cell>
          <cell r="D115" t="str">
            <v>青森県</v>
          </cell>
          <cell r="E115" t="str">
            <v>五所川原市</v>
          </cell>
          <cell r="F115" t="str">
            <v>みどり町６－７６</v>
          </cell>
          <cell r="H115" t="str">
            <v>北五</v>
          </cell>
          <cell r="I115" t="str">
            <v>前田　喜壽郎</v>
          </cell>
          <cell r="J115" t="str">
            <v>0173-34-7039</v>
          </cell>
          <cell r="P115" t="str">
            <v>◎</v>
          </cell>
          <cell r="Q115" t="str">
            <v/>
          </cell>
          <cell r="R115" t="str">
            <v>○</v>
          </cell>
          <cell r="S115" t="str">
            <v>○</v>
          </cell>
          <cell r="T115" t="str">
            <v>◎</v>
          </cell>
          <cell r="U115" t="str">
            <v>○</v>
          </cell>
          <cell r="V115" t="str">
            <v>○</v>
          </cell>
          <cell r="W115" t="str">
            <v>○</v>
          </cell>
          <cell r="AX115" t="str">
            <v>○</v>
          </cell>
          <cell r="AY115" t="str">
            <v>○</v>
          </cell>
          <cell r="BA115" t="str">
            <v>○</v>
          </cell>
          <cell r="BD115" t="str">
            <v>○</v>
          </cell>
          <cell r="BE115" t="str">
            <v>○</v>
          </cell>
          <cell r="BF115" t="str">
            <v>○</v>
          </cell>
          <cell r="BG115" t="str">
            <v>○</v>
          </cell>
          <cell r="BH115" t="str">
            <v>○</v>
          </cell>
          <cell r="BI115" t="str">
            <v>○</v>
          </cell>
          <cell r="BJ115" t="str">
            <v>○</v>
          </cell>
          <cell r="BR115" t="str">
            <v>○</v>
          </cell>
          <cell r="CK115" t="str">
            <v>○</v>
          </cell>
          <cell r="CS115" t="str">
            <v>◎</v>
          </cell>
          <cell r="CU115" t="str">
            <v>◎</v>
          </cell>
          <cell r="CW115" t="str">
            <v>○</v>
          </cell>
          <cell r="CX115" t="str">
            <v>○</v>
          </cell>
          <cell r="CY115" t="str">
            <v>○</v>
          </cell>
          <cell r="DA115" t="str">
            <v>○</v>
          </cell>
        </row>
        <row r="116">
          <cell r="A116">
            <v>115</v>
          </cell>
          <cell r="B116" t="str">
            <v>（有）澤口建築設計事務所</v>
          </cell>
          <cell r="C116" t="str">
            <v>036-8217</v>
          </cell>
          <cell r="D116" t="str">
            <v>青森県</v>
          </cell>
          <cell r="E116" t="str">
            <v>弘前市</v>
          </cell>
          <cell r="F116" t="str">
            <v>茂森町１７６－３</v>
          </cell>
          <cell r="H116" t="str">
            <v>中弘</v>
          </cell>
          <cell r="I116" t="str">
            <v>澤口　正光</v>
          </cell>
          <cell r="J116" t="str">
            <v>0172-38-2345</v>
          </cell>
          <cell r="P116" t="str">
            <v/>
          </cell>
          <cell r="Q116" t="str">
            <v>◎</v>
          </cell>
          <cell r="R116" t="str">
            <v/>
          </cell>
          <cell r="S116" t="str">
            <v/>
          </cell>
          <cell r="T116" t="str">
            <v/>
          </cell>
          <cell r="AC116" t="str">
            <v>○</v>
          </cell>
        </row>
        <row r="117">
          <cell r="A117">
            <v>116</v>
          </cell>
          <cell r="B117" t="str">
            <v>（有）三栄測量設計事務所</v>
          </cell>
          <cell r="C117" t="str">
            <v>034-0014</v>
          </cell>
          <cell r="D117" t="str">
            <v>青森県</v>
          </cell>
          <cell r="E117" t="str">
            <v>十和田市</v>
          </cell>
          <cell r="F117" t="str">
            <v>東二十一番町１－１</v>
          </cell>
          <cell r="H117" t="str">
            <v>上十三</v>
          </cell>
          <cell r="I117" t="str">
            <v>目時　富男</v>
          </cell>
          <cell r="J117" t="str">
            <v>0176-23-4829</v>
          </cell>
          <cell r="P117" t="str">
            <v>◎</v>
          </cell>
          <cell r="Q117" t="str">
            <v/>
          </cell>
          <cell r="R117" t="str">
            <v>◎</v>
          </cell>
          <cell r="S117" t="str">
            <v>○</v>
          </cell>
          <cell r="T117" t="str">
            <v>◎</v>
          </cell>
          <cell r="U117" t="str">
            <v>○</v>
          </cell>
          <cell r="V117" t="str">
            <v>○</v>
          </cell>
          <cell r="W117" t="str">
            <v>○</v>
          </cell>
          <cell r="AX117" t="str">
            <v>○</v>
          </cell>
          <cell r="BA117" t="str">
            <v>○</v>
          </cell>
          <cell r="BD117" t="str">
            <v>○</v>
          </cell>
          <cell r="BE117" t="str">
            <v>○</v>
          </cell>
          <cell r="BF117" t="str">
            <v>○</v>
          </cell>
          <cell r="BG117" t="str">
            <v>○</v>
          </cell>
          <cell r="BI117" t="str">
            <v>○</v>
          </cell>
          <cell r="BJ117" t="str">
            <v>○</v>
          </cell>
          <cell r="BK117" t="str">
            <v>○</v>
          </cell>
          <cell r="BL117" t="str">
            <v>○</v>
          </cell>
          <cell r="BM117" t="str">
            <v>◎</v>
          </cell>
          <cell r="BN117" t="str">
            <v>○</v>
          </cell>
          <cell r="CK117" t="str">
            <v>○</v>
          </cell>
          <cell r="CS117" t="str">
            <v>◎</v>
          </cell>
          <cell r="CT117" t="str">
            <v>○</v>
          </cell>
          <cell r="CU117" t="str">
            <v>◎</v>
          </cell>
          <cell r="CV117" t="str">
            <v>○</v>
          </cell>
          <cell r="CW117" t="str">
            <v>○</v>
          </cell>
          <cell r="CX117" t="str">
            <v>○</v>
          </cell>
          <cell r="CY117" t="str">
            <v>○</v>
          </cell>
          <cell r="DA117" t="str">
            <v>○</v>
          </cell>
        </row>
        <row r="118">
          <cell r="A118">
            <v>117</v>
          </cell>
          <cell r="B118" t="str">
            <v>三協技建（有）</v>
          </cell>
          <cell r="C118" t="str">
            <v>039-1166</v>
          </cell>
          <cell r="D118" t="str">
            <v>青森県</v>
          </cell>
          <cell r="E118" t="str">
            <v>八戸市</v>
          </cell>
          <cell r="F118" t="str">
            <v>根城６－２－７</v>
          </cell>
          <cell r="H118" t="str">
            <v>三八</v>
          </cell>
          <cell r="I118" t="str">
            <v>工藤　義雄</v>
          </cell>
          <cell r="J118" t="str">
            <v>0178-47-2066</v>
          </cell>
          <cell r="P118" t="str">
            <v>◎</v>
          </cell>
          <cell r="Q118" t="str">
            <v/>
          </cell>
          <cell r="R118" t="str">
            <v>○</v>
          </cell>
          <cell r="S118" t="str">
            <v/>
          </cell>
          <cell r="T118" t="str">
            <v/>
          </cell>
          <cell r="U118" t="str">
            <v>○</v>
          </cell>
          <cell r="AX118" t="str">
            <v>○</v>
          </cell>
          <cell r="BA118" t="str">
            <v>○</v>
          </cell>
          <cell r="BC118" t="str">
            <v>○</v>
          </cell>
          <cell r="BD118" t="str">
            <v>○</v>
          </cell>
          <cell r="BE118" t="str">
            <v>○</v>
          </cell>
          <cell r="BF118" t="str">
            <v>○</v>
          </cell>
          <cell r="BG118" t="str">
            <v>○</v>
          </cell>
          <cell r="BH118" t="str">
            <v>○</v>
          </cell>
          <cell r="BI118" t="str">
            <v>○</v>
          </cell>
          <cell r="BJ118" t="str">
            <v>○</v>
          </cell>
          <cell r="BK118" t="str">
            <v>○</v>
          </cell>
          <cell r="BL118" t="str">
            <v>○</v>
          </cell>
          <cell r="BN118" t="str">
            <v>○</v>
          </cell>
          <cell r="BO118" t="str">
            <v>○</v>
          </cell>
        </row>
        <row r="119">
          <cell r="A119">
            <v>118</v>
          </cell>
          <cell r="B119" t="str">
            <v>坂本　克己（讃建築設計同人）</v>
          </cell>
          <cell r="C119" t="str">
            <v>031-0072</v>
          </cell>
          <cell r="D119" t="str">
            <v>青森県</v>
          </cell>
          <cell r="E119" t="str">
            <v>八戸市</v>
          </cell>
          <cell r="F119" t="str">
            <v>城下３－１３－１７</v>
          </cell>
          <cell r="H119" t="str">
            <v>三八</v>
          </cell>
          <cell r="I119" t="str">
            <v>坂本　克己</v>
          </cell>
          <cell r="J119" t="str">
            <v>0178-45-8310</v>
          </cell>
          <cell r="P119" t="str">
            <v/>
          </cell>
          <cell r="Q119" t="str">
            <v>◎</v>
          </cell>
          <cell r="R119" t="str">
            <v/>
          </cell>
          <cell r="S119" t="str">
            <v/>
          </cell>
          <cell r="T119" t="str">
            <v/>
          </cell>
          <cell r="AC119" t="str">
            <v>○</v>
          </cell>
        </row>
        <row r="120">
          <cell r="A120">
            <v>119</v>
          </cell>
          <cell r="B120" t="str">
            <v>（株）サンスイ技研</v>
          </cell>
          <cell r="C120" t="str">
            <v>031-0823</v>
          </cell>
          <cell r="D120" t="str">
            <v>青森県</v>
          </cell>
          <cell r="E120" t="str">
            <v>八戸市</v>
          </cell>
          <cell r="F120" t="str">
            <v>湊高台６－１２－１９</v>
          </cell>
          <cell r="H120" t="str">
            <v>三八</v>
          </cell>
          <cell r="I120" t="str">
            <v>浅水　正彦</v>
          </cell>
          <cell r="J120" t="str">
            <v>0178-34-5003</v>
          </cell>
          <cell r="P120" t="str">
            <v>◎</v>
          </cell>
          <cell r="Q120" t="str">
            <v/>
          </cell>
          <cell r="R120" t="str">
            <v>○</v>
          </cell>
          <cell r="S120" t="str">
            <v>○</v>
          </cell>
          <cell r="T120" t="str">
            <v>◎</v>
          </cell>
          <cell r="U120" t="str">
            <v>○</v>
          </cell>
          <cell r="V120" t="str">
            <v>○</v>
          </cell>
          <cell r="AX120" t="str">
            <v>○</v>
          </cell>
          <cell r="AY120" t="str">
            <v>○</v>
          </cell>
          <cell r="AZ120" t="str">
            <v>○</v>
          </cell>
          <cell r="BA120" t="str">
            <v>○</v>
          </cell>
          <cell r="BC120" t="str">
            <v>○</v>
          </cell>
          <cell r="BD120" t="str">
            <v>○</v>
          </cell>
          <cell r="BE120" t="str">
            <v>○</v>
          </cell>
          <cell r="BF120" t="str">
            <v>○</v>
          </cell>
          <cell r="BG120" t="str">
            <v>○</v>
          </cell>
          <cell r="BI120" t="str">
            <v>○</v>
          </cell>
          <cell r="BJ120" t="str">
            <v>○</v>
          </cell>
          <cell r="BK120" t="str">
            <v>○</v>
          </cell>
          <cell r="BR120" t="str">
            <v>○</v>
          </cell>
          <cell r="CK120" t="str">
            <v>○</v>
          </cell>
          <cell r="CS120" t="str">
            <v>◎</v>
          </cell>
          <cell r="CT120" t="str">
            <v>○</v>
          </cell>
          <cell r="CU120" t="str">
            <v>◎</v>
          </cell>
          <cell r="CV120" t="str">
            <v>○</v>
          </cell>
          <cell r="CW120" t="str">
            <v>○</v>
          </cell>
          <cell r="CX120" t="str">
            <v>○</v>
          </cell>
          <cell r="CY120" t="str">
            <v>○</v>
          </cell>
          <cell r="DA120" t="str">
            <v>○</v>
          </cell>
        </row>
        <row r="121">
          <cell r="A121">
            <v>120</v>
          </cell>
          <cell r="B121" t="str">
            <v>（有）三陽技研</v>
          </cell>
          <cell r="C121" t="str">
            <v>038-0013</v>
          </cell>
          <cell r="D121" t="str">
            <v>青森県</v>
          </cell>
          <cell r="E121" t="str">
            <v>青森市</v>
          </cell>
          <cell r="F121" t="str">
            <v>久須志４－１９－３３</v>
          </cell>
          <cell r="H121" t="str">
            <v>東青</v>
          </cell>
          <cell r="I121" t="str">
            <v>渡辺　秀寿</v>
          </cell>
          <cell r="J121" t="str">
            <v>017-766-9912</v>
          </cell>
          <cell r="P121" t="str">
            <v/>
          </cell>
          <cell r="Q121" t="str">
            <v/>
          </cell>
          <cell r="R121" t="str">
            <v>◎</v>
          </cell>
          <cell r="S121" t="str">
            <v>◎</v>
          </cell>
          <cell r="T121" t="str">
            <v/>
          </cell>
          <cell r="BA121" t="str">
            <v>○</v>
          </cell>
          <cell r="BD121" t="str">
            <v>○</v>
          </cell>
          <cell r="BE121" t="str">
            <v>○</v>
          </cell>
          <cell r="BJ121" t="str">
            <v>○</v>
          </cell>
          <cell r="BK121" t="str">
            <v>◎</v>
          </cell>
          <cell r="BM121" t="str">
            <v>○</v>
          </cell>
          <cell r="BO121" t="str">
            <v>○</v>
          </cell>
          <cell r="CK121" t="str">
            <v>◎</v>
          </cell>
        </row>
        <row r="122">
          <cell r="A122">
            <v>121</v>
          </cell>
          <cell r="B122" t="str">
            <v>（株）三和技術</v>
          </cell>
          <cell r="C122" t="str">
            <v>038-3662</v>
          </cell>
          <cell r="D122" t="str">
            <v>青森県</v>
          </cell>
          <cell r="E122" t="str">
            <v>北津軽郡板柳町</v>
          </cell>
          <cell r="F122" t="str">
            <v>板柳字岡本１５－１５</v>
          </cell>
          <cell r="H122" t="str">
            <v>北五</v>
          </cell>
          <cell r="I122" t="str">
            <v>太田　昇</v>
          </cell>
          <cell r="J122" t="str">
            <v>0172-73-5483</v>
          </cell>
          <cell r="P122" t="str">
            <v>◎</v>
          </cell>
          <cell r="Q122" t="str">
            <v>◎</v>
          </cell>
          <cell r="R122" t="str">
            <v>◎</v>
          </cell>
          <cell r="S122" t="str">
            <v>○</v>
          </cell>
          <cell r="T122" t="str">
            <v>◎</v>
          </cell>
          <cell r="U122" t="str">
            <v>○</v>
          </cell>
          <cell r="AC122" t="str">
            <v>○</v>
          </cell>
          <cell r="AD122" t="str">
            <v>○</v>
          </cell>
          <cell r="AF122" t="str">
            <v>○</v>
          </cell>
          <cell r="AH122" t="str">
            <v>○</v>
          </cell>
          <cell r="AI122" t="str">
            <v>○</v>
          </cell>
          <cell r="AL122" t="str">
            <v>○</v>
          </cell>
          <cell r="AX122" t="str">
            <v>○</v>
          </cell>
          <cell r="AY122" t="str">
            <v>○</v>
          </cell>
          <cell r="BA122" t="str">
            <v>○</v>
          </cell>
          <cell r="BC122" t="str">
            <v>○</v>
          </cell>
          <cell r="BD122" t="str">
            <v>○</v>
          </cell>
          <cell r="BE122" t="str">
            <v>◎</v>
          </cell>
          <cell r="BF122" t="str">
            <v>○</v>
          </cell>
          <cell r="BH122" t="str">
            <v>○</v>
          </cell>
          <cell r="BI122" t="str">
            <v>○</v>
          </cell>
          <cell r="BK122" t="str">
            <v>○</v>
          </cell>
          <cell r="BL122" t="str">
            <v>○</v>
          </cell>
          <cell r="BN122" t="str">
            <v>○</v>
          </cell>
          <cell r="BO122" t="str">
            <v>○</v>
          </cell>
          <cell r="BR122" t="str">
            <v>○</v>
          </cell>
          <cell r="CK122" t="str">
            <v>○</v>
          </cell>
          <cell r="CS122" t="str">
            <v>◎</v>
          </cell>
          <cell r="CT122" t="str">
            <v>○</v>
          </cell>
          <cell r="CU122" t="str">
            <v>◎</v>
          </cell>
          <cell r="CV122" t="str">
            <v>○</v>
          </cell>
          <cell r="CW122" t="str">
            <v>◎</v>
          </cell>
          <cell r="CX122" t="str">
            <v>◎</v>
          </cell>
          <cell r="CY122" t="str">
            <v>◎</v>
          </cell>
          <cell r="DA122" t="str">
            <v>○</v>
          </cell>
        </row>
        <row r="123">
          <cell r="A123">
            <v>122</v>
          </cell>
          <cell r="B123" t="str">
            <v>（有）ジィーティ技研</v>
          </cell>
          <cell r="C123" t="str">
            <v>039-2404</v>
          </cell>
          <cell r="D123" t="str">
            <v>青森県</v>
          </cell>
          <cell r="E123" t="str">
            <v>上北郡上北町</v>
          </cell>
          <cell r="F123" t="str">
            <v>中央北２－３３－１２０</v>
          </cell>
          <cell r="H123" t="str">
            <v>上十三</v>
          </cell>
          <cell r="I123" t="str">
            <v>笹森　勝博</v>
          </cell>
          <cell r="J123" t="str">
            <v>0176-58-1811</v>
          </cell>
          <cell r="P123" t="str">
            <v>◎</v>
          </cell>
          <cell r="Q123" t="str">
            <v/>
          </cell>
          <cell r="R123" t="str">
            <v>○</v>
          </cell>
          <cell r="S123" t="str">
            <v>○</v>
          </cell>
          <cell r="T123" t="str">
            <v>○</v>
          </cell>
          <cell r="U123" t="str">
            <v>○</v>
          </cell>
          <cell r="V123" t="str">
            <v>○</v>
          </cell>
          <cell r="AX123" t="str">
            <v>○</v>
          </cell>
          <cell r="BA123" t="str">
            <v>○</v>
          </cell>
          <cell r="BD123" t="str">
            <v>○</v>
          </cell>
          <cell r="BE123" t="str">
            <v>○</v>
          </cell>
          <cell r="BF123" t="str">
            <v>○</v>
          </cell>
          <cell r="BH123" t="str">
            <v>○</v>
          </cell>
          <cell r="BI123" t="str">
            <v>○</v>
          </cell>
          <cell r="BN123" t="str">
            <v>○</v>
          </cell>
          <cell r="BP123" t="str">
            <v>○</v>
          </cell>
          <cell r="CK123" t="str">
            <v>○</v>
          </cell>
          <cell r="CS123" t="str">
            <v>○</v>
          </cell>
        </row>
        <row r="124">
          <cell r="A124">
            <v>123</v>
          </cell>
          <cell r="B124" t="str">
            <v>（有）システム平野ひらのしん設計事務所</v>
          </cell>
          <cell r="C124" t="str">
            <v>035-0071</v>
          </cell>
          <cell r="D124" t="str">
            <v>青森県</v>
          </cell>
          <cell r="E124" t="str">
            <v>むつ市</v>
          </cell>
          <cell r="F124" t="str">
            <v>小川町１－１１－１０</v>
          </cell>
          <cell r="H124" t="str">
            <v>下む</v>
          </cell>
          <cell r="I124" t="str">
            <v>平野　貞三</v>
          </cell>
          <cell r="J124" t="str">
            <v>0175-22-2181</v>
          </cell>
          <cell r="P124" t="str">
            <v/>
          </cell>
          <cell r="Q124" t="str">
            <v>◎</v>
          </cell>
          <cell r="R124" t="str">
            <v/>
          </cell>
          <cell r="S124" t="str">
            <v/>
          </cell>
          <cell r="T124" t="str">
            <v/>
          </cell>
          <cell r="AC124" t="str">
            <v>○</v>
          </cell>
        </row>
        <row r="125">
          <cell r="A125">
            <v>124</v>
          </cell>
          <cell r="B125" t="str">
            <v>シビルコンサルタンツ（有）</v>
          </cell>
          <cell r="C125" t="str">
            <v>030-0113</v>
          </cell>
          <cell r="D125" t="str">
            <v>青森県</v>
          </cell>
          <cell r="E125" t="str">
            <v>青森市</v>
          </cell>
          <cell r="F125" t="str">
            <v>第二問屋町４－１１－３０</v>
          </cell>
          <cell r="H125" t="str">
            <v>東青</v>
          </cell>
          <cell r="I125" t="str">
            <v>阿部　慎一郎</v>
          </cell>
          <cell r="J125" t="str">
            <v>017-739-1119</v>
          </cell>
          <cell r="P125" t="str">
            <v>◎</v>
          </cell>
          <cell r="Q125" t="str">
            <v/>
          </cell>
          <cell r="R125" t="str">
            <v>○</v>
          </cell>
          <cell r="S125" t="str">
            <v/>
          </cell>
          <cell r="T125" t="str">
            <v/>
          </cell>
          <cell r="U125" t="str">
            <v>○</v>
          </cell>
          <cell r="AX125" t="str">
            <v>○</v>
          </cell>
          <cell r="BA125" t="str">
            <v>○</v>
          </cell>
          <cell r="BE125" t="str">
            <v>○</v>
          </cell>
          <cell r="BI125" t="str">
            <v>○</v>
          </cell>
          <cell r="BK125" t="str">
            <v>○</v>
          </cell>
          <cell r="BL125" t="str">
            <v>○</v>
          </cell>
        </row>
        <row r="126">
          <cell r="A126">
            <v>125</v>
          </cell>
          <cell r="B126" t="str">
            <v>（有）下北測量</v>
          </cell>
          <cell r="C126" t="str">
            <v>035-0051</v>
          </cell>
          <cell r="D126" t="str">
            <v>青森県</v>
          </cell>
          <cell r="E126" t="str">
            <v>むつ市</v>
          </cell>
          <cell r="F126" t="str">
            <v>新町３７－１８</v>
          </cell>
          <cell r="H126" t="str">
            <v>下む</v>
          </cell>
          <cell r="I126" t="str">
            <v>常田　嘉一郎</v>
          </cell>
          <cell r="J126" t="str">
            <v>0175-22-7740</v>
          </cell>
          <cell r="P126" t="str">
            <v>◎</v>
          </cell>
          <cell r="Q126" t="str">
            <v/>
          </cell>
          <cell r="R126" t="str">
            <v>◎</v>
          </cell>
          <cell r="S126" t="str">
            <v>○</v>
          </cell>
          <cell r="T126" t="str">
            <v>◎</v>
          </cell>
          <cell r="U126" t="str">
            <v>○</v>
          </cell>
          <cell r="V126" t="str">
            <v>○</v>
          </cell>
          <cell r="W126" t="str">
            <v>○</v>
          </cell>
          <cell r="AX126" t="str">
            <v>○</v>
          </cell>
          <cell r="AY126" t="str">
            <v>◎</v>
          </cell>
          <cell r="BA126" t="str">
            <v>○</v>
          </cell>
          <cell r="BC126" t="str">
            <v>○</v>
          </cell>
          <cell r="BD126" t="str">
            <v>○</v>
          </cell>
          <cell r="BE126" t="str">
            <v>○</v>
          </cell>
          <cell r="BF126" t="str">
            <v>○</v>
          </cell>
          <cell r="BG126" t="str">
            <v>○</v>
          </cell>
          <cell r="BH126" t="str">
            <v>○</v>
          </cell>
          <cell r="BI126" t="str">
            <v>○</v>
          </cell>
          <cell r="BJ126" t="str">
            <v>○</v>
          </cell>
          <cell r="BK126" t="str">
            <v>○</v>
          </cell>
          <cell r="BL126" t="str">
            <v>○</v>
          </cell>
          <cell r="BN126" t="str">
            <v>○</v>
          </cell>
          <cell r="CK126" t="str">
            <v>○</v>
          </cell>
          <cell r="CS126" t="str">
            <v>◎</v>
          </cell>
          <cell r="CU126" t="str">
            <v>◎</v>
          </cell>
          <cell r="CV126" t="str">
            <v>○</v>
          </cell>
          <cell r="CW126" t="str">
            <v>○</v>
          </cell>
          <cell r="CX126" t="str">
            <v>○</v>
          </cell>
          <cell r="CY126" t="str">
            <v>○</v>
          </cell>
          <cell r="DA126" t="str">
            <v>○</v>
          </cell>
        </row>
        <row r="127">
          <cell r="A127">
            <v>126</v>
          </cell>
          <cell r="B127" t="str">
            <v>（有）秀建築設計事務所</v>
          </cell>
          <cell r="C127" t="str">
            <v>037-0042</v>
          </cell>
          <cell r="D127" t="str">
            <v>青森県</v>
          </cell>
          <cell r="E127" t="str">
            <v>五所川原市</v>
          </cell>
          <cell r="F127" t="str">
            <v>字不魚住７５－１２</v>
          </cell>
          <cell r="H127" t="str">
            <v>北五</v>
          </cell>
          <cell r="I127" t="str">
            <v>三上　秀昭</v>
          </cell>
          <cell r="J127" t="str">
            <v>0173-35-8885</v>
          </cell>
          <cell r="P127" t="str">
            <v/>
          </cell>
          <cell r="Q127" t="str">
            <v>◎</v>
          </cell>
          <cell r="R127" t="str">
            <v/>
          </cell>
          <cell r="S127" t="str">
            <v/>
          </cell>
          <cell r="T127" t="str">
            <v/>
          </cell>
          <cell r="AC127" t="str">
            <v>○</v>
          </cell>
          <cell r="AD127" t="str">
            <v>○</v>
          </cell>
          <cell r="AE127" t="str">
            <v>○</v>
          </cell>
          <cell r="AI127" t="str">
            <v>○</v>
          </cell>
          <cell r="AL127" t="str">
            <v>○</v>
          </cell>
        </row>
        <row r="128">
          <cell r="A128">
            <v>127</v>
          </cell>
          <cell r="B128" t="str">
            <v>秀和設計コンサルタント（株）</v>
          </cell>
          <cell r="C128" t="str">
            <v>038-3141</v>
          </cell>
          <cell r="D128" t="str">
            <v>青森県</v>
          </cell>
          <cell r="E128" t="str">
            <v>西津軽郡木造町</v>
          </cell>
          <cell r="F128" t="str">
            <v>浮巣９７－２</v>
          </cell>
          <cell r="H128" t="str">
            <v>西</v>
          </cell>
          <cell r="I128" t="str">
            <v>成田　秀治</v>
          </cell>
          <cell r="J128" t="str">
            <v>0173-42-1158</v>
          </cell>
          <cell r="P128" t="str">
            <v>◎</v>
          </cell>
          <cell r="Q128" t="str">
            <v/>
          </cell>
          <cell r="R128" t="str">
            <v>◎</v>
          </cell>
          <cell r="S128" t="str">
            <v>○</v>
          </cell>
          <cell r="T128" t="str">
            <v>○</v>
          </cell>
          <cell r="U128" t="str">
            <v>○</v>
          </cell>
          <cell r="V128" t="str">
            <v>○</v>
          </cell>
          <cell r="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CK128" t="str">
            <v>○</v>
          </cell>
          <cell r="CS128" t="str">
            <v>○</v>
          </cell>
          <cell r="CT128" t="str">
            <v>○</v>
          </cell>
          <cell r="CU128" t="str">
            <v>○</v>
          </cell>
          <cell r="CV128" t="str">
            <v>○</v>
          </cell>
          <cell r="CW128" t="str">
            <v>○</v>
          </cell>
          <cell r="CX128" t="str">
            <v>○</v>
          </cell>
          <cell r="CY128" t="str">
            <v>○</v>
          </cell>
          <cell r="DA128" t="str">
            <v>○</v>
          </cell>
        </row>
        <row r="129">
          <cell r="A129">
            <v>128</v>
          </cell>
          <cell r="B129" t="str">
            <v>（有）昭和測量</v>
          </cell>
          <cell r="C129" t="str">
            <v>037-0086</v>
          </cell>
          <cell r="D129" t="str">
            <v>青森県</v>
          </cell>
          <cell r="E129" t="str">
            <v>五所川原市</v>
          </cell>
          <cell r="F129" t="str">
            <v>田川字藪里１４３－１</v>
          </cell>
          <cell r="H129" t="str">
            <v>北五</v>
          </cell>
          <cell r="I129" t="str">
            <v>奈良　美好</v>
          </cell>
          <cell r="J129" t="str">
            <v>0173-34-6011</v>
          </cell>
          <cell r="P129" t="str">
            <v>◎</v>
          </cell>
          <cell r="Q129" t="str">
            <v/>
          </cell>
          <cell r="R129" t="str">
            <v/>
          </cell>
          <cell r="S129" t="str">
            <v/>
          </cell>
          <cell r="T129" t="str">
            <v/>
          </cell>
          <cell r="U129" t="str">
            <v>○</v>
          </cell>
        </row>
        <row r="130">
          <cell r="A130">
            <v>129</v>
          </cell>
          <cell r="B130" t="str">
            <v>（有）昭和測量設計</v>
          </cell>
          <cell r="C130" t="str">
            <v>039-1101</v>
          </cell>
          <cell r="D130" t="str">
            <v>青森県</v>
          </cell>
          <cell r="E130" t="str">
            <v>八戸市</v>
          </cell>
          <cell r="F130" t="str">
            <v>尻内町字家口田４－６</v>
          </cell>
          <cell r="H130" t="str">
            <v>三八</v>
          </cell>
          <cell r="I130" t="str">
            <v>佐々木　昭悦</v>
          </cell>
          <cell r="J130" t="str">
            <v>0178-27-2450</v>
          </cell>
          <cell r="P130" t="str">
            <v>◎</v>
          </cell>
          <cell r="Q130" t="str">
            <v/>
          </cell>
          <cell r="R130" t="str">
            <v>○</v>
          </cell>
          <cell r="S130" t="str">
            <v>○</v>
          </cell>
          <cell r="T130" t="str">
            <v>○</v>
          </cell>
          <cell r="U130" t="str">
            <v>○</v>
          </cell>
          <cell r="AX130" t="str">
            <v>○</v>
          </cell>
          <cell r="BA130" t="str">
            <v>○</v>
          </cell>
          <cell r="BD130" t="str">
            <v>○</v>
          </cell>
          <cell r="BE130" t="str">
            <v>○</v>
          </cell>
          <cell r="CK130" t="str">
            <v>○</v>
          </cell>
          <cell r="CS130" t="str">
            <v>○</v>
          </cell>
        </row>
        <row r="131">
          <cell r="A131">
            <v>130</v>
          </cell>
          <cell r="B131" t="str">
            <v>白川　勤（白川建築設計事務所）</v>
          </cell>
          <cell r="C131" t="str">
            <v>038-3802</v>
          </cell>
          <cell r="D131" t="str">
            <v>青森県</v>
          </cell>
          <cell r="E131" t="str">
            <v>南津軽郡藤崎町</v>
          </cell>
          <cell r="F131" t="str">
            <v>藤崎字武元５９－３</v>
          </cell>
          <cell r="H131" t="str">
            <v>南黒</v>
          </cell>
          <cell r="I131" t="str">
            <v>白川　勤</v>
          </cell>
          <cell r="J131" t="str">
            <v>0172-75-5545</v>
          </cell>
          <cell r="P131" t="str">
            <v/>
          </cell>
          <cell r="Q131" t="str">
            <v>◎</v>
          </cell>
          <cell r="R131" t="str">
            <v/>
          </cell>
          <cell r="S131" t="str">
            <v/>
          </cell>
          <cell r="T131" t="str">
            <v/>
          </cell>
          <cell r="AC131" t="str">
            <v>○</v>
          </cell>
          <cell r="AD131" t="str">
            <v>○</v>
          </cell>
          <cell r="AI131" t="str">
            <v>○</v>
          </cell>
          <cell r="AL131" t="str">
            <v>○</v>
          </cell>
        </row>
        <row r="132">
          <cell r="A132">
            <v>131</v>
          </cell>
          <cell r="B132" t="str">
            <v>（株）新栄測量設計</v>
          </cell>
          <cell r="C132" t="str">
            <v>037-0068</v>
          </cell>
          <cell r="D132" t="str">
            <v>青森県</v>
          </cell>
          <cell r="E132" t="str">
            <v>五所川原市</v>
          </cell>
          <cell r="F132" t="str">
            <v>長橋字広野２９７－１</v>
          </cell>
          <cell r="H132" t="str">
            <v>北五</v>
          </cell>
          <cell r="I132" t="str">
            <v>笠井　浩幸</v>
          </cell>
          <cell r="J132" t="str">
            <v>0173-36-3676</v>
          </cell>
          <cell r="P132" t="str">
            <v>◎</v>
          </cell>
          <cell r="Q132" t="str">
            <v/>
          </cell>
          <cell r="R132" t="str">
            <v>○</v>
          </cell>
          <cell r="S132" t="str">
            <v>○</v>
          </cell>
          <cell r="T132" t="str">
            <v>◎</v>
          </cell>
          <cell r="U132" t="str">
            <v>○</v>
          </cell>
          <cell r="V132" t="str">
            <v>○</v>
          </cell>
          <cell r="AX132" t="str">
            <v>○</v>
          </cell>
          <cell r="AY132" t="str">
            <v>○</v>
          </cell>
          <cell r="BA132" t="str">
            <v>○</v>
          </cell>
          <cell r="BC132" t="str">
            <v>○</v>
          </cell>
          <cell r="BD132" t="str">
            <v>○</v>
          </cell>
          <cell r="BE132" t="str">
            <v>○</v>
          </cell>
          <cell r="BF132" t="str">
            <v>○</v>
          </cell>
          <cell r="BI132" t="str">
            <v>○</v>
          </cell>
          <cell r="BJ132" t="str">
            <v>○</v>
          </cell>
          <cell r="BK132" t="str">
            <v>○</v>
          </cell>
          <cell r="BL132" t="str">
            <v>○</v>
          </cell>
          <cell r="BN132" t="str">
            <v>○</v>
          </cell>
          <cell r="BR132" t="str">
            <v>○</v>
          </cell>
          <cell r="CK132" t="str">
            <v>○</v>
          </cell>
          <cell r="CS132" t="str">
            <v>◎</v>
          </cell>
          <cell r="CT132" t="str">
            <v>○</v>
          </cell>
          <cell r="CU132" t="str">
            <v>○</v>
          </cell>
          <cell r="CV132" t="str">
            <v>○</v>
          </cell>
          <cell r="CW132" t="str">
            <v>○</v>
          </cell>
          <cell r="CX132" t="str">
            <v>○</v>
          </cell>
          <cell r="CY132" t="str">
            <v>○</v>
          </cell>
        </row>
        <row r="133">
          <cell r="A133">
            <v>132</v>
          </cell>
          <cell r="B133" t="str">
            <v>新産測量（株）</v>
          </cell>
          <cell r="C133" t="str">
            <v>034-0041</v>
          </cell>
          <cell r="D133" t="str">
            <v>青森県</v>
          </cell>
          <cell r="E133" t="str">
            <v>十和田市</v>
          </cell>
          <cell r="F133" t="str">
            <v>相坂字白上４－２０３</v>
          </cell>
          <cell r="H133" t="str">
            <v>上十三</v>
          </cell>
          <cell r="I133" t="str">
            <v>永瀬　征良</v>
          </cell>
          <cell r="J133" t="str">
            <v>0176-23-5325</v>
          </cell>
          <cell r="P133" t="str">
            <v>◎</v>
          </cell>
          <cell r="Q133" t="str">
            <v/>
          </cell>
          <cell r="R133" t="str">
            <v>◎</v>
          </cell>
          <cell r="S133" t="str">
            <v>○</v>
          </cell>
          <cell r="T133" t="str">
            <v>◎</v>
          </cell>
          <cell r="U133" t="str">
            <v>○</v>
          </cell>
          <cell r="V133" t="str">
            <v>○</v>
          </cell>
          <cell r="AX133" t="str">
            <v>○</v>
          </cell>
          <cell r="AY133" t="str">
            <v>○</v>
          </cell>
          <cell r="BA133" t="str">
            <v>○</v>
          </cell>
          <cell r="BD133" t="str">
            <v>○</v>
          </cell>
          <cell r="BE133" t="str">
            <v>○</v>
          </cell>
          <cell r="BL133" t="str">
            <v>◎</v>
          </cell>
          <cell r="CK133" t="str">
            <v>○</v>
          </cell>
          <cell r="CS133" t="str">
            <v>◎</v>
          </cell>
          <cell r="CU133" t="str">
            <v>◎</v>
          </cell>
          <cell r="CY133" t="str">
            <v>○</v>
          </cell>
        </row>
        <row r="134">
          <cell r="A134">
            <v>133</v>
          </cell>
          <cell r="B134" t="str">
            <v>（株）しんとう計測</v>
          </cell>
          <cell r="C134" t="str">
            <v>030-0844</v>
          </cell>
          <cell r="D134" t="str">
            <v>青森県</v>
          </cell>
          <cell r="E134" t="str">
            <v>青森市</v>
          </cell>
          <cell r="F134" t="str">
            <v>桂木４－６－２３</v>
          </cell>
          <cell r="H134" t="str">
            <v>東青</v>
          </cell>
          <cell r="I134" t="str">
            <v>小川　子野</v>
          </cell>
          <cell r="J134" t="str">
            <v>017-774-4006</v>
          </cell>
          <cell r="P134" t="str">
            <v>◎</v>
          </cell>
          <cell r="Q134" t="str">
            <v>◎</v>
          </cell>
          <cell r="R134" t="str">
            <v>◎</v>
          </cell>
          <cell r="S134" t="str">
            <v>◎</v>
          </cell>
          <cell r="T134" t="str">
            <v>◎</v>
          </cell>
          <cell r="U134" t="str">
            <v>○</v>
          </cell>
          <cell r="V134" t="str">
            <v>○</v>
          </cell>
          <cell r="AC134" t="str">
            <v>○</v>
          </cell>
          <cell r="AD134" t="str">
            <v>○</v>
          </cell>
          <cell r="AE134" t="str">
            <v>○</v>
          </cell>
          <cell r="AF134" t="str">
            <v>○</v>
          </cell>
          <cell r="AG134" t="str">
            <v>○</v>
          </cell>
          <cell r="AH134" t="str">
            <v>○</v>
          </cell>
          <cell r="AI134" t="str">
            <v>○</v>
          </cell>
          <cell r="AJ134" t="str">
            <v>○</v>
          </cell>
          <cell r="AK134" t="str">
            <v>○</v>
          </cell>
          <cell r="AL134" t="str">
            <v>○</v>
          </cell>
          <cell r="AX134" t="str">
            <v>○</v>
          </cell>
          <cell r="AY134" t="str">
            <v>○</v>
          </cell>
          <cell r="AZ134" t="str">
            <v>○</v>
          </cell>
          <cell r="BA134" t="str">
            <v>○</v>
          </cell>
          <cell r="BB134" t="str">
            <v>○</v>
          </cell>
          <cell r="BC134" t="str">
            <v>○</v>
          </cell>
          <cell r="BD134" t="str">
            <v>○</v>
          </cell>
          <cell r="BE134" t="str">
            <v>◎</v>
          </cell>
          <cell r="BF134" t="str">
            <v>○</v>
          </cell>
          <cell r="BG134" t="str">
            <v>○</v>
          </cell>
          <cell r="BH134" t="str">
            <v>○</v>
          </cell>
          <cell r="BI134" t="str">
            <v>○</v>
          </cell>
          <cell r="BJ134" t="str">
            <v>○</v>
          </cell>
          <cell r="BK134" t="str">
            <v>○</v>
          </cell>
          <cell r="BL134" t="str">
            <v>◎</v>
          </cell>
          <cell r="BM134" t="str">
            <v>○</v>
          </cell>
          <cell r="BN134" t="str">
            <v>○</v>
          </cell>
          <cell r="BO134" t="str">
            <v>○</v>
          </cell>
          <cell r="BP134" t="str">
            <v>○</v>
          </cell>
          <cell r="BQ134" t="str">
            <v>○</v>
          </cell>
          <cell r="BR134" t="str">
            <v>○</v>
          </cell>
          <cell r="CK134" t="str">
            <v>◎</v>
          </cell>
          <cell r="CS134" t="str">
            <v>◎</v>
          </cell>
          <cell r="CT134" t="str">
            <v>○</v>
          </cell>
          <cell r="CU134" t="str">
            <v>◎</v>
          </cell>
          <cell r="CV134" t="str">
            <v>○</v>
          </cell>
          <cell r="CW134" t="str">
            <v>◎</v>
          </cell>
          <cell r="CX134" t="str">
            <v>○</v>
          </cell>
          <cell r="CY134" t="str">
            <v>○</v>
          </cell>
          <cell r="CZ134" t="str">
            <v>○</v>
          </cell>
          <cell r="DA134" t="str">
            <v>○</v>
          </cell>
        </row>
        <row r="135">
          <cell r="A135">
            <v>134</v>
          </cell>
          <cell r="B135" t="str">
            <v>（株）新日測量設計</v>
          </cell>
          <cell r="C135" t="str">
            <v>031-0812</v>
          </cell>
          <cell r="D135" t="str">
            <v>青森県</v>
          </cell>
          <cell r="E135" t="str">
            <v>八戸市</v>
          </cell>
          <cell r="F135" t="str">
            <v>湊町字上中道１４－３５</v>
          </cell>
          <cell r="H135" t="str">
            <v>三八</v>
          </cell>
          <cell r="I135" t="str">
            <v>畑中　義信</v>
          </cell>
          <cell r="J135" t="str">
            <v>0178-33-8724</v>
          </cell>
          <cell r="P135" t="str">
            <v>◎</v>
          </cell>
          <cell r="Q135" t="str">
            <v/>
          </cell>
          <cell r="R135" t="str">
            <v>○</v>
          </cell>
          <cell r="S135" t="str">
            <v>○</v>
          </cell>
          <cell r="T135" t="str">
            <v>○</v>
          </cell>
          <cell r="U135" t="str">
            <v>○</v>
          </cell>
          <cell r="AX135" t="str">
            <v>○</v>
          </cell>
          <cell r="BA135" t="str">
            <v>○</v>
          </cell>
          <cell r="BD135" t="str">
            <v>○</v>
          </cell>
          <cell r="BE135" t="str">
            <v>○</v>
          </cell>
          <cell r="BF135" t="str">
            <v>○</v>
          </cell>
          <cell r="BG135" t="str">
            <v>○</v>
          </cell>
          <cell r="BH135" t="str">
            <v>○</v>
          </cell>
          <cell r="BI135" t="str">
            <v>○</v>
          </cell>
          <cell r="BJ135" t="str">
            <v>○</v>
          </cell>
          <cell r="BK135" t="str">
            <v>○</v>
          </cell>
          <cell r="BN135" t="str">
            <v>○</v>
          </cell>
          <cell r="CK135" t="str">
            <v>○</v>
          </cell>
          <cell r="CS135" t="str">
            <v>○</v>
          </cell>
          <cell r="CU135" t="str">
            <v>○</v>
          </cell>
          <cell r="CV135" t="str">
            <v>○</v>
          </cell>
          <cell r="CW135" t="str">
            <v>○</v>
          </cell>
          <cell r="CX135" t="str">
            <v>○</v>
          </cell>
          <cell r="CY135" t="str">
            <v>○</v>
          </cell>
          <cell r="DA135" t="str">
            <v>○</v>
          </cell>
        </row>
        <row r="136">
          <cell r="A136">
            <v>135</v>
          </cell>
          <cell r="B136" t="str">
            <v>（有）シンワ計測</v>
          </cell>
          <cell r="C136" t="str">
            <v>034-0001</v>
          </cell>
          <cell r="D136" t="str">
            <v>青森県</v>
          </cell>
          <cell r="E136" t="str">
            <v>十和田市</v>
          </cell>
          <cell r="F136" t="str">
            <v>三本木字並木西１６１－７</v>
          </cell>
          <cell r="H136" t="str">
            <v>上十三</v>
          </cell>
          <cell r="I136" t="str">
            <v>下田　裕之</v>
          </cell>
          <cell r="J136" t="str">
            <v>0176-25-1731</v>
          </cell>
          <cell r="P136" t="str">
            <v>◎</v>
          </cell>
          <cell r="Q136" t="str">
            <v/>
          </cell>
          <cell r="R136" t="str">
            <v/>
          </cell>
          <cell r="S136" t="str">
            <v/>
          </cell>
          <cell r="T136" t="str">
            <v/>
          </cell>
          <cell r="U136" t="str">
            <v>○</v>
          </cell>
        </row>
        <row r="137">
          <cell r="A137">
            <v>136</v>
          </cell>
          <cell r="B137" t="str">
            <v>（株）水施設計</v>
          </cell>
          <cell r="C137" t="str">
            <v>030-0903</v>
          </cell>
          <cell r="D137" t="str">
            <v>青森県</v>
          </cell>
          <cell r="E137" t="str">
            <v>青森市</v>
          </cell>
          <cell r="F137" t="str">
            <v>栄町１－６－１</v>
          </cell>
          <cell r="H137" t="str">
            <v>東青</v>
          </cell>
          <cell r="I137" t="str">
            <v>熊谷　正允</v>
          </cell>
          <cell r="J137" t="str">
            <v>017-742-6131</v>
          </cell>
          <cell r="P137" t="str">
            <v>◎</v>
          </cell>
          <cell r="Q137" t="str">
            <v/>
          </cell>
          <cell r="R137" t="str">
            <v>○</v>
          </cell>
          <cell r="S137" t="str">
            <v/>
          </cell>
          <cell r="T137" t="str">
            <v/>
          </cell>
          <cell r="U137" t="str">
            <v>○</v>
          </cell>
          <cell r="V137" t="str">
            <v>○</v>
          </cell>
          <cell r="BC137" t="str">
            <v>○</v>
          </cell>
        </row>
        <row r="138">
          <cell r="A138">
            <v>137</v>
          </cell>
          <cell r="B138" t="str">
            <v>（有）スガタ建築設計事務所</v>
          </cell>
          <cell r="C138" t="str">
            <v>039-2401</v>
          </cell>
          <cell r="D138" t="str">
            <v>青森県</v>
          </cell>
          <cell r="E138" t="str">
            <v>上北郡上北町</v>
          </cell>
          <cell r="F138" t="str">
            <v>上野字山添３２－２</v>
          </cell>
          <cell r="H138" t="str">
            <v>上十三</v>
          </cell>
          <cell r="I138" t="str">
            <v>浜田　豊</v>
          </cell>
          <cell r="J138" t="str">
            <v>0176-56-5152</v>
          </cell>
          <cell r="P138" t="str">
            <v/>
          </cell>
          <cell r="Q138" t="str">
            <v>◎</v>
          </cell>
          <cell r="R138" t="str">
            <v/>
          </cell>
          <cell r="S138" t="str">
            <v/>
          </cell>
          <cell r="T138" t="str">
            <v/>
          </cell>
          <cell r="AC138" t="str">
            <v>○</v>
          </cell>
          <cell r="AD138" t="str">
            <v>○</v>
          </cell>
          <cell r="AE138" t="str">
            <v>○</v>
          </cell>
          <cell r="AI138" t="str">
            <v>○</v>
          </cell>
        </row>
        <row r="139">
          <cell r="A139">
            <v>138</v>
          </cell>
          <cell r="B139" t="str">
            <v>（有）住府建築設計事務所</v>
          </cell>
          <cell r="C139" t="str">
            <v>036-0383</v>
          </cell>
          <cell r="D139" t="str">
            <v>青森県</v>
          </cell>
          <cell r="E139" t="str">
            <v>黒石市</v>
          </cell>
          <cell r="F139" t="str">
            <v>緑町２－１８</v>
          </cell>
          <cell r="H139" t="str">
            <v>南黒</v>
          </cell>
          <cell r="I139" t="str">
            <v>北山　茂朝</v>
          </cell>
          <cell r="J139" t="str">
            <v>0172-52-5504</v>
          </cell>
          <cell r="P139" t="str">
            <v/>
          </cell>
          <cell r="Q139" t="str">
            <v>◎</v>
          </cell>
          <cell r="R139" t="str">
            <v/>
          </cell>
          <cell r="S139" t="str">
            <v/>
          </cell>
          <cell r="T139" t="str">
            <v/>
          </cell>
          <cell r="AC139" t="str">
            <v>○</v>
          </cell>
          <cell r="AD139" t="str">
            <v>○</v>
          </cell>
          <cell r="AE139" t="str">
            <v>○</v>
          </cell>
          <cell r="AI139" t="str">
            <v>○</v>
          </cell>
        </row>
        <row r="140">
          <cell r="A140">
            <v>139</v>
          </cell>
          <cell r="B140" t="str">
            <v>（株）隅電気設備設計監理事務所</v>
          </cell>
          <cell r="C140" t="str">
            <v>030-0845</v>
          </cell>
          <cell r="D140" t="str">
            <v>青森県</v>
          </cell>
          <cell r="E140" t="str">
            <v>青森市</v>
          </cell>
          <cell r="F140" t="str">
            <v>緑１－２３－４</v>
          </cell>
          <cell r="H140" t="str">
            <v>東青</v>
          </cell>
          <cell r="I140" t="str">
            <v>隅　弘一</v>
          </cell>
          <cell r="J140" t="str">
            <v>017-723-3008</v>
          </cell>
          <cell r="P140" t="str">
            <v/>
          </cell>
          <cell r="Q140" t="str">
            <v>○</v>
          </cell>
          <cell r="R140" t="str">
            <v/>
          </cell>
          <cell r="S140" t="str">
            <v/>
          </cell>
          <cell r="T140" t="str">
            <v/>
          </cell>
          <cell r="AF140" t="str">
            <v>○</v>
          </cell>
          <cell r="AG140" t="str">
            <v>○</v>
          </cell>
          <cell r="AH140" t="str">
            <v>○</v>
          </cell>
          <cell r="AJ140" t="str">
            <v>○</v>
          </cell>
          <cell r="AK140" t="str">
            <v>○</v>
          </cell>
        </row>
        <row r="141">
          <cell r="A141">
            <v>140</v>
          </cell>
          <cell r="B141" t="str">
            <v>（株）青建設計</v>
          </cell>
          <cell r="C141" t="str">
            <v>033-0037</v>
          </cell>
          <cell r="D141" t="str">
            <v>青森県</v>
          </cell>
          <cell r="E141" t="str">
            <v>三沢市</v>
          </cell>
          <cell r="F141" t="str">
            <v>松園町３－７－１８</v>
          </cell>
          <cell r="H141" t="str">
            <v>上十三</v>
          </cell>
          <cell r="I141" t="str">
            <v>相場　博</v>
          </cell>
          <cell r="J141" t="str">
            <v>0176-53-3881</v>
          </cell>
          <cell r="P141" t="str">
            <v/>
          </cell>
          <cell r="Q141" t="str">
            <v>◎</v>
          </cell>
          <cell r="R141" t="str">
            <v/>
          </cell>
          <cell r="S141" t="str">
            <v/>
          </cell>
          <cell r="T141" t="str">
            <v/>
          </cell>
          <cell r="AC141" t="str">
            <v>○</v>
          </cell>
          <cell r="AD141" t="str">
            <v>○</v>
          </cell>
          <cell r="AE141" t="str">
            <v>○</v>
          </cell>
          <cell r="AF141" t="str">
            <v>○</v>
          </cell>
          <cell r="AG141" t="str">
            <v>○</v>
          </cell>
          <cell r="AH141" t="str">
            <v>○</v>
          </cell>
          <cell r="AI141" t="str">
            <v>○</v>
          </cell>
          <cell r="AJ141" t="str">
            <v>○</v>
          </cell>
          <cell r="AK141" t="str">
            <v>○</v>
          </cell>
          <cell r="AL141" t="str">
            <v>○</v>
          </cell>
        </row>
        <row r="142">
          <cell r="A142">
            <v>141</v>
          </cell>
          <cell r="B142" t="str">
            <v>（株）青秋</v>
          </cell>
          <cell r="C142" t="str">
            <v>039-1104</v>
          </cell>
          <cell r="D142" t="str">
            <v>青森県</v>
          </cell>
          <cell r="E142" t="str">
            <v>八戸市</v>
          </cell>
          <cell r="F142" t="str">
            <v>田面木字上田面木５３－４</v>
          </cell>
          <cell r="H142" t="str">
            <v>三八</v>
          </cell>
          <cell r="I142" t="str">
            <v>平　哲郎</v>
          </cell>
          <cell r="J142" t="str">
            <v>0178-27-0508</v>
          </cell>
          <cell r="P142" t="str">
            <v>◎</v>
          </cell>
          <cell r="Q142" t="str">
            <v>◎</v>
          </cell>
          <cell r="R142" t="str">
            <v>◎</v>
          </cell>
          <cell r="S142" t="str">
            <v>◎</v>
          </cell>
          <cell r="T142" t="str">
            <v>◎</v>
          </cell>
          <cell r="U142" t="str">
            <v>○</v>
          </cell>
          <cell r="V142" t="str">
            <v>○</v>
          </cell>
          <cell r="W142" t="str">
            <v>○</v>
          </cell>
          <cell r="AC142" t="str">
            <v>○</v>
          </cell>
          <cell r="AD142" t="str">
            <v>○</v>
          </cell>
          <cell r="AE142" t="str">
            <v>○</v>
          </cell>
          <cell r="AF142" t="str">
            <v>○</v>
          </cell>
          <cell r="AG142" t="str">
            <v>○</v>
          </cell>
          <cell r="AH142" t="str">
            <v>○</v>
          </cell>
          <cell r="AI142" t="str">
            <v>○</v>
          </cell>
          <cell r="AJ142" t="str">
            <v>○</v>
          </cell>
          <cell r="AK142" t="str">
            <v>○</v>
          </cell>
          <cell r="AL142" t="str">
            <v>○</v>
          </cell>
          <cell r="AX142" t="str">
            <v>○</v>
          </cell>
          <cell r="AY142" t="str">
            <v>○</v>
          </cell>
          <cell r="AZ142" t="str">
            <v>○</v>
          </cell>
          <cell r="BA142" t="str">
            <v>○</v>
          </cell>
          <cell r="BB142" t="str">
            <v>○</v>
          </cell>
          <cell r="BC142" t="str">
            <v>○</v>
          </cell>
          <cell r="BD142" t="str">
            <v>○</v>
          </cell>
          <cell r="BE142" t="str">
            <v>○</v>
          </cell>
          <cell r="BF142" t="str">
            <v>○</v>
          </cell>
          <cell r="BG142" t="str">
            <v>○</v>
          </cell>
          <cell r="BH142" t="str">
            <v>○</v>
          </cell>
          <cell r="BI142" t="str">
            <v>◎</v>
          </cell>
          <cell r="BJ142" t="str">
            <v>○</v>
          </cell>
          <cell r="BK142" t="str">
            <v>○</v>
          </cell>
          <cell r="BL142" t="str">
            <v>○</v>
          </cell>
          <cell r="BM142" t="str">
            <v>○</v>
          </cell>
          <cell r="BN142" t="str">
            <v>○</v>
          </cell>
          <cell r="BO142" t="str">
            <v>◎</v>
          </cell>
          <cell r="BP142" t="str">
            <v>○</v>
          </cell>
          <cell r="BQ142" t="str">
            <v>○</v>
          </cell>
          <cell r="BR142" t="str">
            <v>○</v>
          </cell>
          <cell r="CK142" t="str">
            <v>◎</v>
          </cell>
          <cell r="CS142" t="str">
            <v>◎</v>
          </cell>
          <cell r="CT142" t="str">
            <v>○</v>
          </cell>
          <cell r="CU142" t="str">
            <v>◎</v>
          </cell>
          <cell r="CV142" t="str">
            <v>○</v>
          </cell>
          <cell r="CW142" t="str">
            <v>◎</v>
          </cell>
          <cell r="CX142" t="str">
            <v>○</v>
          </cell>
          <cell r="CY142" t="str">
            <v>○</v>
          </cell>
          <cell r="DA142" t="str">
            <v>○</v>
          </cell>
        </row>
        <row r="143">
          <cell r="A143">
            <v>142</v>
          </cell>
          <cell r="B143" t="str">
            <v>（有）西門測量</v>
          </cell>
          <cell r="C143" t="str">
            <v>038-2803</v>
          </cell>
          <cell r="D143" t="str">
            <v>青森県</v>
          </cell>
          <cell r="E143" t="str">
            <v>西津軽郡木造町</v>
          </cell>
          <cell r="F143" t="str">
            <v>下福原字中吉谷５９－１</v>
          </cell>
          <cell r="H143" t="str">
            <v>西</v>
          </cell>
          <cell r="I143" t="str">
            <v>今　富昭</v>
          </cell>
          <cell r="J143" t="str">
            <v>0173-26-3159</v>
          </cell>
          <cell r="P143" t="str">
            <v>◎</v>
          </cell>
          <cell r="Q143" t="str">
            <v/>
          </cell>
          <cell r="R143" t="str">
            <v>○</v>
          </cell>
          <cell r="S143" t="str">
            <v/>
          </cell>
          <cell r="T143" t="str">
            <v>○</v>
          </cell>
          <cell r="U143" t="str">
            <v>○</v>
          </cell>
          <cell r="V143" t="str">
            <v>○</v>
          </cell>
          <cell r="W143" t="str">
            <v>○</v>
          </cell>
          <cell r="AX143" t="str">
            <v>○</v>
          </cell>
          <cell r="BA143" t="str">
            <v>○</v>
          </cell>
          <cell r="BE143" t="str">
            <v>○</v>
          </cell>
          <cell r="BF143" t="str">
            <v>○</v>
          </cell>
          <cell r="CS143" t="str">
            <v>○</v>
          </cell>
          <cell r="CU143" t="str">
            <v>○</v>
          </cell>
          <cell r="CY143" t="str">
            <v>○</v>
          </cell>
        </row>
        <row r="144">
          <cell r="A144">
            <v>143</v>
          </cell>
          <cell r="B144" t="str">
            <v>（株）青林建設コンサルタント</v>
          </cell>
          <cell r="C144" t="str">
            <v>036-8075</v>
          </cell>
          <cell r="D144" t="str">
            <v>青森県</v>
          </cell>
          <cell r="E144" t="str">
            <v>弘前市</v>
          </cell>
          <cell r="F144" t="str">
            <v>撫牛子２－１２－１</v>
          </cell>
          <cell r="H144" t="str">
            <v>中弘</v>
          </cell>
          <cell r="I144" t="str">
            <v>早川　百子</v>
          </cell>
          <cell r="J144" t="str">
            <v>0172-36-6173</v>
          </cell>
          <cell r="P144" t="str">
            <v>◎</v>
          </cell>
          <cell r="Q144" t="str">
            <v/>
          </cell>
          <cell r="R144" t="str">
            <v>◎</v>
          </cell>
          <cell r="S144" t="str">
            <v/>
          </cell>
          <cell r="T144" t="str">
            <v>○</v>
          </cell>
          <cell r="U144" t="str">
            <v>○</v>
          </cell>
          <cell r="V144" t="str">
            <v>○</v>
          </cell>
          <cell r="AX144" t="str">
            <v>○</v>
          </cell>
          <cell r="AY144" t="str">
            <v>○</v>
          </cell>
          <cell r="BA144" t="str">
            <v>○</v>
          </cell>
          <cell r="BC144" t="str">
            <v>○</v>
          </cell>
          <cell r="BD144" t="str">
            <v>○</v>
          </cell>
          <cell r="BE144" t="str">
            <v>○</v>
          </cell>
          <cell r="BF144" t="str">
            <v>○</v>
          </cell>
          <cell r="BG144" t="str">
            <v>○</v>
          </cell>
          <cell r="BH144" t="str">
            <v>○</v>
          </cell>
          <cell r="BI144" t="str">
            <v>○</v>
          </cell>
          <cell r="BJ144" t="str">
            <v>○</v>
          </cell>
          <cell r="BK144" t="str">
            <v>◎</v>
          </cell>
          <cell r="BL144" t="str">
            <v>○</v>
          </cell>
          <cell r="BM144" t="str">
            <v>◎</v>
          </cell>
          <cell r="BN144" t="str">
            <v>○</v>
          </cell>
          <cell r="BO144" t="str">
            <v>○</v>
          </cell>
          <cell r="BR144" t="str">
            <v>○</v>
          </cell>
          <cell r="CS144" t="str">
            <v>○</v>
          </cell>
        </row>
        <row r="145">
          <cell r="A145">
            <v>144</v>
          </cell>
          <cell r="B145" t="str">
            <v>（株）青和設計</v>
          </cell>
          <cell r="C145" t="str">
            <v>037-0033</v>
          </cell>
          <cell r="D145" t="str">
            <v>青森県</v>
          </cell>
          <cell r="E145" t="str">
            <v>五所川原市</v>
          </cell>
          <cell r="F145" t="str">
            <v>字鎌谷町９１－２０</v>
          </cell>
          <cell r="H145" t="str">
            <v>北五</v>
          </cell>
          <cell r="I145" t="str">
            <v>舘山　廣喜</v>
          </cell>
          <cell r="J145" t="str">
            <v>0173-35-8331</v>
          </cell>
          <cell r="P145" t="str">
            <v/>
          </cell>
          <cell r="Q145" t="str">
            <v>◎</v>
          </cell>
          <cell r="R145" t="str">
            <v/>
          </cell>
          <cell r="S145" t="str">
            <v/>
          </cell>
          <cell r="T145" t="str">
            <v/>
          </cell>
          <cell r="AC145" t="str">
            <v>○</v>
          </cell>
          <cell r="AD145" t="str">
            <v>○</v>
          </cell>
          <cell r="AE145" t="str">
            <v>○</v>
          </cell>
          <cell r="AI145" t="str">
            <v>○</v>
          </cell>
        </row>
        <row r="146">
          <cell r="A146">
            <v>145</v>
          </cell>
          <cell r="B146" t="str">
            <v>青湾測量設計（株）</v>
          </cell>
          <cell r="C146" t="str">
            <v>030-0813</v>
          </cell>
          <cell r="D146" t="str">
            <v>青森県</v>
          </cell>
          <cell r="E146" t="str">
            <v>青森市</v>
          </cell>
          <cell r="F146" t="str">
            <v>松原２－２－６</v>
          </cell>
          <cell r="H146" t="str">
            <v>東青</v>
          </cell>
          <cell r="I146" t="str">
            <v>水口　満</v>
          </cell>
          <cell r="J146" t="str">
            <v>017-774-7311</v>
          </cell>
          <cell r="P146" t="str">
            <v>◎</v>
          </cell>
          <cell r="Q146" t="str">
            <v/>
          </cell>
          <cell r="R146" t="str">
            <v>○</v>
          </cell>
          <cell r="S146" t="str">
            <v>○</v>
          </cell>
          <cell r="T146" t="str">
            <v>◎</v>
          </cell>
          <cell r="U146" t="str">
            <v>○</v>
          </cell>
          <cell r="V146" t="str">
            <v>○</v>
          </cell>
          <cell r="AX146" t="str">
            <v>○</v>
          </cell>
          <cell r="AY146" t="str">
            <v>○</v>
          </cell>
          <cell r="BA146" t="str">
            <v>○</v>
          </cell>
          <cell r="BC146" t="str">
            <v>○</v>
          </cell>
          <cell r="BD146" t="str">
            <v>○</v>
          </cell>
          <cell r="BE146" t="str">
            <v>○</v>
          </cell>
          <cell r="BG146" t="str">
            <v>○</v>
          </cell>
          <cell r="BI146" t="str">
            <v>○</v>
          </cell>
          <cell r="BJ146" t="str">
            <v>○</v>
          </cell>
          <cell r="BK146" t="str">
            <v>○</v>
          </cell>
          <cell r="CK146" t="str">
            <v>○</v>
          </cell>
          <cell r="CS146" t="str">
            <v>◎</v>
          </cell>
          <cell r="CT146" t="str">
            <v>○</v>
          </cell>
          <cell r="CU146" t="str">
            <v>◎</v>
          </cell>
          <cell r="CV146" t="str">
            <v>○</v>
          </cell>
          <cell r="CW146" t="str">
            <v>◎</v>
          </cell>
          <cell r="CX146" t="str">
            <v>○</v>
          </cell>
          <cell r="CY146" t="str">
            <v>○</v>
          </cell>
          <cell r="DA146" t="str">
            <v>○</v>
          </cell>
        </row>
        <row r="147">
          <cell r="A147">
            <v>146</v>
          </cell>
          <cell r="B147" t="str">
            <v>菊池　俊之（設計菊建築事務所）</v>
          </cell>
          <cell r="C147" t="str">
            <v>036-8345</v>
          </cell>
          <cell r="D147" t="str">
            <v>青森県</v>
          </cell>
          <cell r="E147" t="str">
            <v>弘前市</v>
          </cell>
          <cell r="F147" t="str">
            <v>蔵主町３－６</v>
          </cell>
          <cell r="H147" t="str">
            <v>中弘</v>
          </cell>
          <cell r="I147" t="str">
            <v>菊池　俊之</v>
          </cell>
          <cell r="J147" t="str">
            <v>0172-36-3767</v>
          </cell>
          <cell r="P147" t="str">
            <v/>
          </cell>
          <cell r="Q147" t="str">
            <v>◎</v>
          </cell>
          <cell r="R147" t="str">
            <v/>
          </cell>
          <cell r="S147" t="str">
            <v/>
          </cell>
          <cell r="T147" t="str">
            <v/>
          </cell>
          <cell r="AC147" t="str">
            <v>○</v>
          </cell>
          <cell r="AD147" t="str">
            <v>○</v>
          </cell>
        </row>
        <row r="148">
          <cell r="A148">
            <v>147</v>
          </cell>
          <cell r="B148" t="str">
            <v>（有）設計工房らいんあーと</v>
          </cell>
          <cell r="C148" t="str">
            <v>030-0846</v>
          </cell>
          <cell r="D148" t="str">
            <v>青森県</v>
          </cell>
          <cell r="E148" t="str">
            <v>青森市</v>
          </cell>
          <cell r="F148" t="str">
            <v>青葉２－８－６</v>
          </cell>
          <cell r="H148" t="str">
            <v>東青</v>
          </cell>
          <cell r="I148" t="str">
            <v>飯田　善之</v>
          </cell>
          <cell r="J148" t="str">
            <v>017-729-8744</v>
          </cell>
          <cell r="P148" t="str">
            <v/>
          </cell>
          <cell r="Q148" t="str">
            <v>◎</v>
          </cell>
          <cell r="R148" t="str">
            <v/>
          </cell>
          <cell r="S148" t="str">
            <v/>
          </cell>
          <cell r="T148" t="str">
            <v/>
          </cell>
          <cell r="AC148" t="str">
            <v>○</v>
          </cell>
          <cell r="AD148" t="str">
            <v>○</v>
          </cell>
          <cell r="AE148" t="str">
            <v>○</v>
          </cell>
          <cell r="AF148" t="str">
            <v>○</v>
          </cell>
          <cell r="AG148" t="str">
            <v>○</v>
          </cell>
          <cell r="AH148" t="str">
            <v>○</v>
          </cell>
          <cell r="AL148" t="str">
            <v>○</v>
          </cell>
        </row>
        <row r="149">
          <cell r="A149">
            <v>148</v>
          </cell>
          <cell r="B149" t="str">
            <v>門前　孝治（設計事務所エクラン）</v>
          </cell>
          <cell r="C149" t="str">
            <v>036-8353</v>
          </cell>
          <cell r="D149" t="str">
            <v>青森県</v>
          </cell>
          <cell r="E149" t="str">
            <v>弘前市</v>
          </cell>
          <cell r="F149" t="str">
            <v>下鞘師町１１</v>
          </cell>
          <cell r="H149" t="str">
            <v>中弘</v>
          </cell>
          <cell r="I149" t="str">
            <v>門前　孝治</v>
          </cell>
          <cell r="J149" t="str">
            <v>0172-38-1900</v>
          </cell>
          <cell r="P149" t="str">
            <v/>
          </cell>
          <cell r="Q149" t="str">
            <v>◎</v>
          </cell>
          <cell r="R149" t="str">
            <v/>
          </cell>
          <cell r="S149" t="str">
            <v/>
          </cell>
          <cell r="T149" t="str">
            <v/>
          </cell>
          <cell r="AC149" t="str">
            <v>○</v>
          </cell>
        </row>
        <row r="150">
          <cell r="A150">
            <v>149</v>
          </cell>
          <cell r="B150" t="str">
            <v>セントラル技研（株）</v>
          </cell>
          <cell r="C150" t="str">
            <v>036-8081</v>
          </cell>
          <cell r="D150" t="str">
            <v>青森県</v>
          </cell>
          <cell r="E150" t="str">
            <v>弘前市</v>
          </cell>
          <cell r="F150" t="str">
            <v>福田１－３－１０</v>
          </cell>
          <cell r="H150" t="str">
            <v>中弘</v>
          </cell>
          <cell r="I150" t="str">
            <v>佐藤　孝</v>
          </cell>
          <cell r="J150" t="str">
            <v>0172-27-2333</v>
          </cell>
          <cell r="P150" t="str">
            <v>◎</v>
          </cell>
          <cell r="Q150" t="str">
            <v>○</v>
          </cell>
          <cell r="R150" t="str">
            <v>◎</v>
          </cell>
          <cell r="S150" t="str">
            <v>○</v>
          </cell>
          <cell r="T150" t="str">
            <v>◎</v>
          </cell>
          <cell r="U150" t="str">
            <v>○</v>
          </cell>
          <cell r="AD150" t="str">
            <v>○</v>
          </cell>
          <cell r="AE150" t="str">
            <v>○</v>
          </cell>
          <cell r="AF150" t="str">
            <v>○</v>
          </cell>
          <cell r="AG150" t="str">
            <v>○</v>
          </cell>
          <cell r="AH150" t="str">
            <v>○</v>
          </cell>
          <cell r="AI150" t="str">
            <v>○</v>
          </cell>
          <cell r="AJ150" t="str">
            <v>○</v>
          </cell>
          <cell r="AK150" t="str">
            <v>○</v>
          </cell>
          <cell r="AL150" t="str">
            <v>○</v>
          </cell>
          <cell r="AX150" t="str">
            <v>○</v>
          </cell>
          <cell r="AY150" t="str">
            <v>○</v>
          </cell>
          <cell r="BA150" t="str">
            <v>○</v>
          </cell>
          <cell r="BC150" t="str">
            <v>○</v>
          </cell>
          <cell r="BD150" t="str">
            <v>○</v>
          </cell>
          <cell r="BE150" t="str">
            <v>○</v>
          </cell>
          <cell r="BF150" t="str">
            <v>○</v>
          </cell>
          <cell r="BG150" t="str">
            <v>○</v>
          </cell>
          <cell r="BH150" t="str">
            <v>○</v>
          </cell>
          <cell r="BI150" t="str">
            <v>○</v>
          </cell>
          <cell r="BJ150" t="str">
            <v>○</v>
          </cell>
          <cell r="BK150" t="str">
            <v>○</v>
          </cell>
          <cell r="BL150" t="str">
            <v>◎</v>
          </cell>
          <cell r="BM150" t="str">
            <v>○</v>
          </cell>
          <cell r="BN150" t="str">
            <v>○</v>
          </cell>
          <cell r="BO150" t="str">
            <v>○</v>
          </cell>
          <cell r="BR150" t="str">
            <v>○</v>
          </cell>
          <cell r="CK150" t="str">
            <v>○</v>
          </cell>
          <cell r="CS150" t="str">
            <v>◎</v>
          </cell>
          <cell r="CU150" t="str">
            <v>◎</v>
          </cell>
          <cell r="CV150" t="str">
            <v>○</v>
          </cell>
          <cell r="CW150" t="str">
            <v>○</v>
          </cell>
          <cell r="CX150" t="str">
            <v>○</v>
          </cell>
          <cell r="CY150" t="str">
            <v>○</v>
          </cell>
        </row>
        <row r="151">
          <cell r="A151">
            <v>150</v>
          </cell>
          <cell r="B151" t="str">
            <v>（有）造景工房</v>
          </cell>
          <cell r="C151" t="str">
            <v>036-8217</v>
          </cell>
          <cell r="D151" t="str">
            <v>青森県</v>
          </cell>
          <cell r="E151" t="str">
            <v>弘前市</v>
          </cell>
          <cell r="F151" t="str">
            <v>茂森町２５－１</v>
          </cell>
          <cell r="G151" t="str">
            <v>エスケイビル２Ｆ</v>
          </cell>
          <cell r="H151" t="str">
            <v>中弘</v>
          </cell>
          <cell r="I151" t="str">
            <v>澁谷　亨</v>
          </cell>
          <cell r="J151" t="str">
            <v>0172-37-1482</v>
          </cell>
          <cell r="P151" t="str">
            <v>◎</v>
          </cell>
          <cell r="Q151" t="str">
            <v/>
          </cell>
          <cell r="R151" t="str">
            <v>○</v>
          </cell>
          <cell r="S151" t="str">
            <v/>
          </cell>
          <cell r="T151" t="str">
            <v/>
          </cell>
          <cell r="U151" t="str">
            <v>○</v>
          </cell>
          <cell r="AX151" t="str">
            <v>○</v>
          </cell>
          <cell r="BA151" t="str">
            <v>○</v>
          </cell>
          <cell r="BH151" t="str">
            <v>○</v>
          </cell>
          <cell r="BI151" t="str">
            <v>○</v>
          </cell>
        </row>
        <row r="152">
          <cell r="A152">
            <v>151</v>
          </cell>
          <cell r="B152" t="str">
            <v>（株）創建設計</v>
          </cell>
          <cell r="C152" t="str">
            <v>034-0002</v>
          </cell>
          <cell r="D152" t="str">
            <v>青森県</v>
          </cell>
          <cell r="E152" t="str">
            <v>十和田市</v>
          </cell>
          <cell r="F152" t="str">
            <v>元町西４－１－１８</v>
          </cell>
          <cell r="H152" t="str">
            <v>上十三</v>
          </cell>
          <cell r="I152" t="str">
            <v>沢尻　繁満</v>
          </cell>
          <cell r="J152" t="str">
            <v>0176-25-5511</v>
          </cell>
          <cell r="P152" t="str">
            <v/>
          </cell>
          <cell r="Q152" t="str">
            <v>◎</v>
          </cell>
          <cell r="R152" t="str">
            <v/>
          </cell>
          <cell r="S152" t="str">
            <v/>
          </cell>
          <cell r="T152" t="str">
            <v/>
          </cell>
          <cell r="AC152" t="str">
            <v>○</v>
          </cell>
          <cell r="AD152" t="str">
            <v>○</v>
          </cell>
          <cell r="AE152" t="str">
            <v>○</v>
          </cell>
        </row>
        <row r="153">
          <cell r="A153">
            <v>152</v>
          </cell>
          <cell r="B153" t="str">
            <v>（株）綜合技術設計</v>
          </cell>
          <cell r="C153" t="str">
            <v>036-8092</v>
          </cell>
          <cell r="D153" t="str">
            <v>青森県</v>
          </cell>
          <cell r="E153" t="str">
            <v>弘前市</v>
          </cell>
          <cell r="F153" t="str">
            <v>城東北３－１３－３</v>
          </cell>
          <cell r="H153" t="str">
            <v>中弘</v>
          </cell>
          <cell r="I153" t="str">
            <v>水口　恵治</v>
          </cell>
          <cell r="J153" t="str">
            <v>0172-28-1820</v>
          </cell>
          <cell r="P153" t="str">
            <v>◎</v>
          </cell>
          <cell r="Q153" t="str">
            <v/>
          </cell>
          <cell r="R153" t="str">
            <v>○</v>
          </cell>
          <cell r="S153" t="str">
            <v/>
          </cell>
          <cell r="T153" t="str">
            <v>○</v>
          </cell>
          <cell r="U153" t="str">
            <v>○</v>
          </cell>
          <cell r="V153" t="str">
            <v>○</v>
          </cell>
          <cell r="AX153" t="str">
            <v>○</v>
          </cell>
          <cell r="BA153" t="str">
            <v>○</v>
          </cell>
          <cell r="BC153" t="str">
            <v>○</v>
          </cell>
          <cell r="BD153" t="str">
            <v>○</v>
          </cell>
          <cell r="BE153" t="str">
            <v>○</v>
          </cell>
          <cell r="BF153" t="str">
            <v>○</v>
          </cell>
          <cell r="BH153" t="str">
            <v>○</v>
          </cell>
          <cell r="BI153" t="str">
            <v>○</v>
          </cell>
          <cell r="BK153" t="str">
            <v>○</v>
          </cell>
          <cell r="BL153" t="str">
            <v>○</v>
          </cell>
          <cell r="BN153" t="str">
            <v>○</v>
          </cell>
          <cell r="CS153" t="str">
            <v>○</v>
          </cell>
          <cell r="CU153" t="str">
            <v>○</v>
          </cell>
        </row>
        <row r="154">
          <cell r="A154">
            <v>153</v>
          </cell>
          <cell r="B154" t="str">
            <v>（有）創成技術</v>
          </cell>
          <cell r="C154" t="str">
            <v>030-0852</v>
          </cell>
          <cell r="D154" t="str">
            <v>青森県</v>
          </cell>
          <cell r="E154" t="str">
            <v>青森市</v>
          </cell>
          <cell r="F154" t="str">
            <v>大野字若宮１４６－２１</v>
          </cell>
          <cell r="H154" t="str">
            <v>東青</v>
          </cell>
          <cell r="I154" t="str">
            <v>八鍬　公男</v>
          </cell>
          <cell r="J154" t="str">
            <v>017-729-3001</v>
          </cell>
          <cell r="P154" t="str">
            <v>◎</v>
          </cell>
          <cell r="Q154" t="str">
            <v/>
          </cell>
          <cell r="R154" t="str">
            <v>○</v>
          </cell>
          <cell r="S154" t="str">
            <v/>
          </cell>
          <cell r="T154" t="str">
            <v>○</v>
          </cell>
          <cell r="U154" t="str">
            <v>○</v>
          </cell>
          <cell r="BA154" t="str">
            <v>○</v>
          </cell>
          <cell r="BE154" t="str">
            <v>○</v>
          </cell>
          <cell r="CS154" t="str">
            <v>○</v>
          </cell>
          <cell r="CU154" t="str">
            <v>○</v>
          </cell>
        </row>
        <row r="155">
          <cell r="A155">
            <v>154</v>
          </cell>
          <cell r="B155" t="str">
            <v>（株）創設計</v>
          </cell>
          <cell r="C155" t="str">
            <v>030-0944</v>
          </cell>
          <cell r="D155" t="str">
            <v>青森県</v>
          </cell>
          <cell r="E155" t="str">
            <v>青森市</v>
          </cell>
          <cell r="F155" t="str">
            <v>筒井２－１－１３</v>
          </cell>
          <cell r="H155" t="str">
            <v>東青</v>
          </cell>
          <cell r="I155" t="str">
            <v>古川　修治</v>
          </cell>
          <cell r="J155" t="str">
            <v>017-738-0482</v>
          </cell>
          <cell r="P155" t="str">
            <v/>
          </cell>
          <cell r="Q155" t="str">
            <v>◎</v>
          </cell>
          <cell r="R155" t="str">
            <v/>
          </cell>
          <cell r="S155" t="str">
            <v/>
          </cell>
          <cell r="T155" t="str">
            <v/>
          </cell>
          <cell r="AC155" t="str">
            <v>○</v>
          </cell>
          <cell r="AD155" t="str">
            <v>○</v>
          </cell>
          <cell r="AE155" t="str">
            <v>○</v>
          </cell>
          <cell r="AI155" t="str">
            <v>○</v>
          </cell>
          <cell r="AL155" t="str">
            <v>○</v>
          </cell>
        </row>
        <row r="156">
          <cell r="A156">
            <v>155</v>
          </cell>
          <cell r="B156" t="str">
            <v>（株）そうほく設計</v>
          </cell>
          <cell r="C156" t="str">
            <v>039-3171</v>
          </cell>
          <cell r="D156" t="str">
            <v>青森県</v>
          </cell>
          <cell r="E156" t="str">
            <v>上北郡野辺地町</v>
          </cell>
          <cell r="F156" t="str">
            <v>字下御手洗瀬１８－７</v>
          </cell>
          <cell r="H156" t="str">
            <v>上十三</v>
          </cell>
          <cell r="I156" t="str">
            <v>米内山　昌信</v>
          </cell>
          <cell r="J156" t="str">
            <v>0175-64-1174</v>
          </cell>
          <cell r="P156" t="str">
            <v>◎</v>
          </cell>
          <cell r="Q156" t="str">
            <v/>
          </cell>
          <cell r="R156" t="str">
            <v>○</v>
          </cell>
          <cell r="S156" t="str">
            <v>○</v>
          </cell>
          <cell r="T156" t="str">
            <v>◎</v>
          </cell>
          <cell r="U156" t="str">
            <v>○</v>
          </cell>
          <cell r="AX156" t="str">
            <v>○</v>
          </cell>
          <cell r="BA156" t="str">
            <v>○</v>
          </cell>
          <cell r="BE156" t="str">
            <v>○</v>
          </cell>
          <cell r="BF156" t="str">
            <v>○</v>
          </cell>
          <cell r="CK156" t="str">
            <v>○</v>
          </cell>
          <cell r="CS156" t="str">
            <v>◎</v>
          </cell>
          <cell r="CU156" t="str">
            <v>◎</v>
          </cell>
        </row>
        <row r="157">
          <cell r="A157">
            <v>156</v>
          </cell>
          <cell r="B157" t="str">
            <v>（株）測地コンサルシステム</v>
          </cell>
          <cell r="C157" t="str">
            <v>030-0947</v>
          </cell>
          <cell r="D157" t="str">
            <v>青森県</v>
          </cell>
          <cell r="E157" t="str">
            <v>青森市</v>
          </cell>
          <cell r="F157" t="str">
            <v>浜館１－５－２</v>
          </cell>
          <cell r="H157" t="str">
            <v>東青</v>
          </cell>
          <cell r="I157" t="str">
            <v>斉藤　敏光</v>
          </cell>
          <cell r="J157" t="str">
            <v>017-743-5598</v>
          </cell>
          <cell r="P157" t="str">
            <v>◎</v>
          </cell>
          <cell r="Q157" t="str">
            <v>◎</v>
          </cell>
          <cell r="R157" t="str">
            <v>◎</v>
          </cell>
          <cell r="S157" t="str">
            <v>◎</v>
          </cell>
          <cell r="T157" t="str">
            <v>◎</v>
          </cell>
          <cell r="U157" t="str">
            <v>○</v>
          </cell>
          <cell r="V157" t="str">
            <v>○</v>
          </cell>
          <cell r="W157" t="str">
            <v>○</v>
          </cell>
          <cell r="AC157" t="str">
            <v>○</v>
          </cell>
          <cell r="AD157" t="str">
            <v>○</v>
          </cell>
          <cell r="AE157" t="str">
            <v>○</v>
          </cell>
          <cell r="AF157" t="str">
            <v>○</v>
          </cell>
          <cell r="AG157" t="str">
            <v>○</v>
          </cell>
          <cell r="AH157" t="str">
            <v>○</v>
          </cell>
          <cell r="AI157" t="str">
            <v>○</v>
          </cell>
          <cell r="AJ157" t="str">
            <v>○</v>
          </cell>
          <cell r="AK157" t="str">
            <v>○</v>
          </cell>
          <cell r="AL157" t="str">
            <v>○</v>
          </cell>
          <cell r="AX157" t="str">
            <v>○</v>
          </cell>
          <cell r="AY157" t="str">
            <v>○</v>
          </cell>
          <cell r="AZ157" t="str">
            <v>○</v>
          </cell>
          <cell r="BA157" t="str">
            <v>◎</v>
          </cell>
          <cell r="BB157" t="str">
            <v>○</v>
          </cell>
          <cell r="BC157" t="str">
            <v>○</v>
          </cell>
          <cell r="BD157" t="str">
            <v>○</v>
          </cell>
          <cell r="BE157" t="str">
            <v>○</v>
          </cell>
          <cell r="BF157" t="str">
            <v>◎</v>
          </cell>
          <cell r="BG157" t="str">
            <v>○</v>
          </cell>
          <cell r="BH157" t="str">
            <v>○</v>
          </cell>
          <cell r="BI157" t="str">
            <v>○</v>
          </cell>
          <cell r="BJ157" t="str">
            <v>○</v>
          </cell>
          <cell r="BK157" t="str">
            <v>○</v>
          </cell>
          <cell r="BL157" t="str">
            <v>○</v>
          </cell>
          <cell r="BM157" t="str">
            <v>○</v>
          </cell>
          <cell r="BN157" t="str">
            <v>○</v>
          </cell>
          <cell r="BO157" t="str">
            <v>○</v>
          </cell>
          <cell r="BR157" t="str">
            <v>○</v>
          </cell>
          <cell r="CK157" t="str">
            <v>◎</v>
          </cell>
          <cell r="CS157" t="str">
            <v>◎</v>
          </cell>
          <cell r="CT157" t="str">
            <v>○</v>
          </cell>
          <cell r="CU157" t="str">
            <v>◎</v>
          </cell>
          <cell r="CV157" t="str">
            <v>○</v>
          </cell>
          <cell r="CW157" t="str">
            <v>◎</v>
          </cell>
          <cell r="CX157" t="str">
            <v>○</v>
          </cell>
          <cell r="CY157" t="str">
            <v>○</v>
          </cell>
          <cell r="DA157" t="str">
            <v>○</v>
          </cell>
        </row>
        <row r="158">
          <cell r="A158">
            <v>157</v>
          </cell>
          <cell r="B158" t="str">
            <v>（有）測研</v>
          </cell>
          <cell r="C158" t="str">
            <v>036-0388</v>
          </cell>
          <cell r="D158" t="str">
            <v>青森県</v>
          </cell>
          <cell r="E158" t="str">
            <v>黒石市</v>
          </cell>
          <cell r="F158" t="str">
            <v>西ケ丘８６</v>
          </cell>
          <cell r="H158" t="str">
            <v>南黒</v>
          </cell>
          <cell r="I158" t="str">
            <v>木立　慶次</v>
          </cell>
          <cell r="J158" t="str">
            <v>0172-53-1855</v>
          </cell>
          <cell r="P158" t="str">
            <v>◎</v>
          </cell>
          <cell r="Q158" t="str">
            <v/>
          </cell>
          <cell r="R158" t="str">
            <v/>
          </cell>
          <cell r="S158" t="str">
            <v/>
          </cell>
          <cell r="T158" t="str">
            <v/>
          </cell>
          <cell r="U158" t="str">
            <v>○</v>
          </cell>
        </row>
        <row r="159">
          <cell r="A159">
            <v>158</v>
          </cell>
          <cell r="B159" t="str">
            <v>（株）第一測量設計</v>
          </cell>
          <cell r="C159" t="str">
            <v>031-0833</v>
          </cell>
          <cell r="D159" t="str">
            <v>青森県</v>
          </cell>
          <cell r="E159" t="str">
            <v>八戸市</v>
          </cell>
          <cell r="F159" t="str">
            <v>大久保字小久保３－７３８</v>
          </cell>
          <cell r="H159" t="str">
            <v>三八</v>
          </cell>
          <cell r="I159" t="str">
            <v>石橋　十四男</v>
          </cell>
          <cell r="J159" t="str">
            <v>0178-33-4320</v>
          </cell>
          <cell r="P159" t="str">
            <v>◎</v>
          </cell>
          <cell r="Q159" t="str">
            <v>◎</v>
          </cell>
          <cell r="R159" t="str">
            <v>◎</v>
          </cell>
          <cell r="S159" t="str">
            <v>○</v>
          </cell>
          <cell r="T159" t="str">
            <v>◎</v>
          </cell>
          <cell r="U159" t="str">
            <v>○</v>
          </cell>
          <cell r="V159" t="str">
            <v>○</v>
          </cell>
          <cell r="AC159" t="str">
            <v>○</v>
          </cell>
          <cell r="AX159" t="str">
            <v>○</v>
          </cell>
          <cell r="AY159" t="str">
            <v>○</v>
          </cell>
          <cell r="BA159" t="str">
            <v>○</v>
          </cell>
          <cell r="BC159" t="str">
            <v>○</v>
          </cell>
          <cell r="BD159" t="str">
            <v>○</v>
          </cell>
          <cell r="BE159" t="str">
            <v>◎</v>
          </cell>
          <cell r="BF159" t="str">
            <v>○</v>
          </cell>
          <cell r="BG159" t="str">
            <v>○</v>
          </cell>
          <cell r="BH159" t="str">
            <v>○</v>
          </cell>
          <cell r="BI159" t="str">
            <v>○</v>
          </cell>
          <cell r="BJ159" t="str">
            <v>○</v>
          </cell>
          <cell r="BK159" t="str">
            <v>○</v>
          </cell>
          <cell r="BL159" t="str">
            <v>○</v>
          </cell>
          <cell r="BM159" t="str">
            <v>○</v>
          </cell>
          <cell r="BN159" t="str">
            <v>○</v>
          </cell>
          <cell r="BO159" t="str">
            <v>○</v>
          </cell>
          <cell r="CK159" t="str">
            <v>○</v>
          </cell>
          <cell r="CS159" t="str">
            <v>◎</v>
          </cell>
          <cell r="CU159" t="str">
            <v>◎</v>
          </cell>
        </row>
        <row r="160">
          <cell r="A160">
            <v>159</v>
          </cell>
          <cell r="B160" t="str">
            <v>（有）第一地質</v>
          </cell>
          <cell r="C160" t="str">
            <v>036-8243</v>
          </cell>
          <cell r="D160" t="str">
            <v>青森県</v>
          </cell>
          <cell r="E160" t="str">
            <v>弘前市</v>
          </cell>
          <cell r="F160" t="str">
            <v>小沢字広野８７</v>
          </cell>
          <cell r="H160" t="str">
            <v>中弘</v>
          </cell>
          <cell r="I160" t="str">
            <v>井沢　清次</v>
          </cell>
          <cell r="J160" t="str">
            <v>0172-87-1507</v>
          </cell>
          <cell r="P160" t="str">
            <v/>
          </cell>
          <cell r="Q160" t="str">
            <v/>
          </cell>
          <cell r="R160" t="str">
            <v/>
          </cell>
          <cell r="S160" t="str">
            <v>◎</v>
          </cell>
          <cell r="T160" t="str">
            <v/>
          </cell>
          <cell r="CK160" t="str">
            <v>◎</v>
          </cell>
        </row>
        <row r="161">
          <cell r="A161">
            <v>160</v>
          </cell>
          <cell r="B161" t="str">
            <v>（株）大成コンサル</v>
          </cell>
          <cell r="C161" t="str">
            <v>036-8171</v>
          </cell>
          <cell r="D161" t="str">
            <v>青森県</v>
          </cell>
          <cell r="E161" t="str">
            <v>弘前市</v>
          </cell>
          <cell r="F161" t="str">
            <v>取上５－１２－７</v>
          </cell>
          <cell r="H161" t="str">
            <v>中弘</v>
          </cell>
          <cell r="I161" t="str">
            <v>石澤　幹夫</v>
          </cell>
          <cell r="J161" t="str">
            <v>0172-33-2781</v>
          </cell>
          <cell r="P161" t="str">
            <v>◎</v>
          </cell>
          <cell r="Q161" t="str">
            <v>◎</v>
          </cell>
          <cell r="R161" t="str">
            <v>◎</v>
          </cell>
          <cell r="S161" t="str">
            <v>○</v>
          </cell>
          <cell r="T161" t="str">
            <v>◎</v>
          </cell>
          <cell r="U161" t="str">
            <v>○</v>
          </cell>
          <cell r="V161" t="str">
            <v>○</v>
          </cell>
          <cell r="AC161" t="str">
            <v>○</v>
          </cell>
          <cell r="AD161" t="str">
            <v>○</v>
          </cell>
          <cell r="AE161" t="str">
            <v>○</v>
          </cell>
          <cell r="AF161" t="str">
            <v>○</v>
          </cell>
          <cell r="AG161" t="str">
            <v>○</v>
          </cell>
          <cell r="AH161" t="str">
            <v>○</v>
          </cell>
          <cell r="AI161" t="str">
            <v>○</v>
          </cell>
          <cell r="AX161" t="str">
            <v>○</v>
          </cell>
          <cell r="AY161" t="str">
            <v>○</v>
          </cell>
          <cell r="BA161" t="str">
            <v>○</v>
          </cell>
          <cell r="BC161" t="str">
            <v>○</v>
          </cell>
          <cell r="BD161" t="str">
            <v>○</v>
          </cell>
          <cell r="BE161" t="str">
            <v>◎</v>
          </cell>
          <cell r="BF161" t="str">
            <v>○</v>
          </cell>
          <cell r="BG161" t="str">
            <v>○</v>
          </cell>
          <cell r="BH161" t="str">
            <v>○</v>
          </cell>
          <cell r="BI161" t="str">
            <v>○</v>
          </cell>
          <cell r="BJ161" t="str">
            <v>○</v>
          </cell>
          <cell r="BK161" t="str">
            <v>○</v>
          </cell>
          <cell r="BL161" t="str">
            <v>◎</v>
          </cell>
          <cell r="BN161" t="str">
            <v>◎</v>
          </cell>
          <cell r="BO161" t="str">
            <v>○</v>
          </cell>
          <cell r="CK161" t="str">
            <v>○</v>
          </cell>
          <cell r="CS161" t="str">
            <v>◎</v>
          </cell>
          <cell r="CT161" t="str">
            <v>○</v>
          </cell>
          <cell r="CU161" t="str">
            <v>◎</v>
          </cell>
          <cell r="CV161" t="str">
            <v>○</v>
          </cell>
          <cell r="CW161" t="str">
            <v>◎</v>
          </cell>
          <cell r="CX161" t="str">
            <v>◎</v>
          </cell>
          <cell r="CY161" t="str">
            <v>○</v>
          </cell>
        </row>
        <row r="162">
          <cell r="A162">
            <v>161</v>
          </cell>
          <cell r="B162" t="str">
            <v>大泉開発（株）</v>
          </cell>
          <cell r="C162" t="str">
            <v>038-0024</v>
          </cell>
          <cell r="D162" t="str">
            <v>青森県</v>
          </cell>
          <cell r="E162" t="str">
            <v>青森市</v>
          </cell>
          <cell r="F162" t="str">
            <v>浪館字前田４－１０－２５</v>
          </cell>
          <cell r="H162" t="str">
            <v>東青</v>
          </cell>
          <cell r="I162" t="str">
            <v>坂本　和彦</v>
          </cell>
          <cell r="J162" t="str">
            <v>017-781-6111</v>
          </cell>
          <cell r="P162" t="str">
            <v>◎</v>
          </cell>
          <cell r="Q162" t="str">
            <v/>
          </cell>
          <cell r="R162" t="str">
            <v>◎</v>
          </cell>
          <cell r="S162" t="str">
            <v>◎</v>
          </cell>
          <cell r="T162" t="str">
            <v/>
          </cell>
          <cell r="U162" t="str">
            <v>○</v>
          </cell>
          <cell r="AX162" t="str">
            <v>○</v>
          </cell>
          <cell r="BA162" t="str">
            <v>○</v>
          </cell>
          <cell r="BC162" t="str">
            <v>○</v>
          </cell>
          <cell r="BD162" t="str">
            <v>○</v>
          </cell>
          <cell r="BE162" t="str">
            <v>○</v>
          </cell>
          <cell r="BI162" t="str">
            <v>○</v>
          </cell>
          <cell r="BJ162" t="str">
            <v>◎</v>
          </cell>
          <cell r="BK162" t="str">
            <v>○</v>
          </cell>
          <cell r="BL162" t="str">
            <v>○</v>
          </cell>
          <cell r="BM162" t="str">
            <v>○</v>
          </cell>
          <cell r="BN162" t="str">
            <v>○</v>
          </cell>
          <cell r="BR162" t="str">
            <v>○</v>
          </cell>
          <cell r="CK162" t="str">
            <v>◎</v>
          </cell>
        </row>
        <row r="163">
          <cell r="A163">
            <v>162</v>
          </cell>
          <cell r="B163" t="str">
            <v>（株）ダイテック</v>
          </cell>
          <cell r="C163" t="str">
            <v>036-8065</v>
          </cell>
          <cell r="D163" t="str">
            <v>青森県</v>
          </cell>
          <cell r="E163" t="str">
            <v>弘前市</v>
          </cell>
          <cell r="F163" t="str">
            <v>西城北１－１－１０</v>
          </cell>
          <cell r="H163" t="str">
            <v>中弘</v>
          </cell>
          <cell r="I163" t="str">
            <v>三上　博美</v>
          </cell>
          <cell r="J163" t="str">
            <v>0172-36-1618</v>
          </cell>
          <cell r="P163" t="str">
            <v>◎</v>
          </cell>
          <cell r="Q163" t="str">
            <v>◎</v>
          </cell>
          <cell r="R163" t="str">
            <v>◎</v>
          </cell>
          <cell r="S163" t="str">
            <v>◎</v>
          </cell>
          <cell r="T163" t="str">
            <v>◎</v>
          </cell>
          <cell r="U163" t="str">
            <v>○</v>
          </cell>
          <cell r="V163" t="str">
            <v>○</v>
          </cell>
          <cell r="AC163" t="str">
            <v>○</v>
          </cell>
          <cell r="AD163" t="str">
            <v>○</v>
          </cell>
          <cell r="AE163" t="str">
            <v>○</v>
          </cell>
          <cell r="AI163" t="str">
            <v>○</v>
          </cell>
          <cell r="AL163" t="str">
            <v>○</v>
          </cell>
          <cell r="AX163" t="str">
            <v>○</v>
          </cell>
          <cell r="AY163" t="str">
            <v>○</v>
          </cell>
          <cell r="AZ163" t="str">
            <v>○</v>
          </cell>
          <cell r="BA163" t="str">
            <v>◎</v>
          </cell>
          <cell r="BB163" t="str">
            <v>○</v>
          </cell>
          <cell r="BC163" t="str">
            <v>○</v>
          </cell>
          <cell r="BD163" t="str">
            <v>◎</v>
          </cell>
          <cell r="BE163" t="str">
            <v>◎</v>
          </cell>
          <cell r="BF163" t="str">
            <v>○</v>
          </cell>
          <cell r="BG163" t="str">
            <v>○</v>
          </cell>
          <cell r="BH163" t="str">
            <v>○</v>
          </cell>
          <cell r="BI163" t="str">
            <v>○</v>
          </cell>
          <cell r="BJ163" t="str">
            <v>○</v>
          </cell>
          <cell r="BK163" t="str">
            <v>○</v>
          </cell>
          <cell r="BL163" t="str">
            <v>◎</v>
          </cell>
          <cell r="BM163" t="str">
            <v>○</v>
          </cell>
          <cell r="BN163" t="str">
            <v>○</v>
          </cell>
          <cell r="BO163" t="str">
            <v>○</v>
          </cell>
          <cell r="BP163" t="str">
            <v>○</v>
          </cell>
          <cell r="BQ163" t="str">
            <v>○</v>
          </cell>
          <cell r="BR163" t="str">
            <v>○</v>
          </cell>
          <cell r="CK163" t="str">
            <v>◎</v>
          </cell>
          <cell r="CS163" t="str">
            <v>◎</v>
          </cell>
          <cell r="CT163" t="str">
            <v>○</v>
          </cell>
          <cell r="CU163" t="str">
            <v>◎</v>
          </cell>
          <cell r="CV163" t="str">
            <v>○</v>
          </cell>
          <cell r="CW163" t="str">
            <v>◎</v>
          </cell>
          <cell r="CX163" t="str">
            <v>◎</v>
          </cell>
          <cell r="CY163" t="str">
            <v>○</v>
          </cell>
        </row>
        <row r="164">
          <cell r="A164">
            <v>163</v>
          </cell>
          <cell r="B164" t="str">
            <v>（株）太陽測量設計</v>
          </cell>
          <cell r="C164" t="str">
            <v>039-1101</v>
          </cell>
          <cell r="D164" t="str">
            <v>青森県</v>
          </cell>
          <cell r="E164" t="str">
            <v>八戸市</v>
          </cell>
          <cell r="F164" t="str">
            <v>尻内町字上張田２３－２</v>
          </cell>
          <cell r="H164" t="str">
            <v>三八</v>
          </cell>
          <cell r="I164" t="str">
            <v>上野　一豊</v>
          </cell>
          <cell r="J164" t="str">
            <v>0178-27-1825</v>
          </cell>
          <cell r="P164" t="str">
            <v>◎</v>
          </cell>
          <cell r="Q164" t="str">
            <v/>
          </cell>
          <cell r="R164" t="str">
            <v>◎</v>
          </cell>
          <cell r="S164" t="str">
            <v>○</v>
          </cell>
          <cell r="T164" t="str">
            <v>◎</v>
          </cell>
          <cell r="U164" t="str">
            <v>○</v>
          </cell>
          <cell r="V164" t="str">
            <v>○</v>
          </cell>
          <cell r="AX164" t="str">
            <v>○</v>
          </cell>
          <cell r="AY164" t="str">
            <v>○</v>
          </cell>
          <cell r="AZ164" t="str">
            <v>○</v>
          </cell>
          <cell r="BA164" t="str">
            <v>○</v>
          </cell>
          <cell r="BC164" t="str">
            <v>○</v>
          </cell>
          <cell r="BD164" t="str">
            <v>○</v>
          </cell>
          <cell r="BE164" t="str">
            <v>○</v>
          </cell>
          <cell r="BF164" t="str">
            <v>○</v>
          </cell>
          <cell r="BG164" t="str">
            <v>○</v>
          </cell>
          <cell r="BH164" t="str">
            <v>○</v>
          </cell>
          <cell r="BI164" t="str">
            <v>○</v>
          </cell>
          <cell r="BJ164" t="str">
            <v>○</v>
          </cell>
          <cell r="BK164" t="str">
            <v>○</v>
          </cell>
          <cell r="BL164" t="str">
            <v>◎</v>
          </cell>
          <cell r="BM164" t="str">
            <v>○</v>
          </cell>
          <cell r="BN164" t="str">
            <v>○</v>
          </cell>
          <cell r="CK164" t="str">
            <v>○</v>
          </cell>
          <cell r="CS164" t="str">
            <v>◎</v>
          </cell>
          <cell r="CT164" t="str">
            <v>○</v>
          </cell>
          <cell r="CU164" t="str">
            <v>◎</v>
          </cell>
          <cell r="CV164" t="str">
            <v>○</v>
          </cell>
          <cell r="CW164" t="str">
            <v>○</v>
          </cell>
          <cell r="CX164" t="str">
            <v>○</v>
          </cell>
          <cell r="CY164" t="str">
            <v>○</v>
          </cell>
          <cell r="DA164" t="str">
            <v>○</v>
          </cell>
        </row>
        <row r="165">
          <cell r="A165">
            <v>164</v>
          </cell>
          <cell r="B165" t="str">
            <v>（株）たいら山口設計</v>
          </cell>
          <cell r="C165" t="str">
            <v>030-0903</v>
          </cell>
          <cell r="D165" t="str">
            <v>青森県</v>
          </cell>
          <cell r="E165" t="str">
            <v>青森市</v>
          </cell>
          <cell r="F165" t="str">
            <v>栄町１－１５－１２</v>
          </cell>
          <cell r="H165" t="str">
            <v>東青</v>
          </cell>
          <cell r="I165" t="str">
            <v>山口　聡</v>
          </cell>
          <cell r="J165" t="str">
            <v>017-741-5084</v>
          </cell>
          <cell r="P165" t="str">
            <v/>
          </cell>
          <cell r="Q165" t="str">
            <v>◎</v>
          </cell>
          <cell r="R165" t="str">
            <v/>
          </cell>
          <cell r="S165" t="str">
            <v/>
          </cell>
          <cell r="T165" t="str">
            <v/>
          </cell>
          <cell r="AC165" t="str">
            <v>○</v>
          </cell>
          <cell r="AD165" t="str">
            <v>○</v>
          </cell>
          <cell r="AE165" t="str">
            <v>○</v>
          </cell>
          <cell r="AI165" t="str">
            <v>○</v>
          </cell>
          <cell r="AL165" t="str">
            <v>○</v>
          </cell>
        </row>
        <row r="166">
          <cell r="A166">
            <v>165</v>
          </cell>
          <cell r="B166" t="str">
            <v>（株）大和コンサルタント</v>
          </cell>
          <cell r="C166" t="str">
            <v>036-0357</v>
          </cell>
          <cell r="D166" t="str">
            <v>青森県</v>
          </cell>
          <cell r="E166" t="str">
            <v>黒石市</v>
          </cell>
          <cell r="F166" t="str">
            <v>追子野木１－４８８－１</v>
          </cell>
          <cell r="H166" t="str">
            <v>南黒</v>
          </cell>
          <cell r="I166" t="str">
            <v>今　武親</v>
          </cell>
          <cell r="J166" t="str">
            <v>0172-52-6520</v>
          </cell>
          <cell r="P166" t="str">
            <v>◎</v>
          </cell>
          <cell r="Q166" t="str">
            <v/>
          </cell>
          <cell r="R166" t="str">
            <v>◎</v>
          </cell>
          <cell r="S166" t="str">
            <v/>
          </cell>
          <cell r="T166" t="str">
            <v>◎</v>
          </cell>
          <cell r="U166" t="str">
            <v>○</v>
          </cell>
          <cell r="V166" t="str">
            <v>○</v>
          </cell>
          <cell r="AX166" t="str">
            <v>○</v>
          </cell>
          <cell r="AZ166" t="str">
            <v>○</v>
          </cell>
          <cell r="BA166" t="str">
            <v>○</v>
          </cell>
          <cell r="BC166" t="str">
            <v>◎</v>
          </cell>
          <cell r="BD166" t="str">
            <v>○</v>
          </cell>
          <cell r="BE166" t="str">
            <v>○</v>
          </cell>
          <cell r="BF166" t="str">
            <v>○</v>
          </cell>
          <cell r="BH166" t="str">
            <v>○</v>
          </cell>
          <cell r="BI166" t="str">
            <v>○</v>
          </cell>
          <cell r="BJ166" t="str">
            <v>○</v>
          </cell>
          <cell r="BK166" t="str">
            <v>○</v>
          </cell>
          <cell r="BL166" t="str">
            <v>○</v>
          </cell>
          <cell r="BN166" t="str">
            <v>○</v>
          </cell>
          <cell r="BO166" t="str">
            <v>○</v>
          </cell>
          <cell r="BR166" t="str">
            <v>○</v>
          </cell>
          <cell r="CS166" t="str">
            <v>◎</v>
          </cell>
          <cell r="CT166" t="str">
            <v>○</v>
          </cell>
          <cell r="CU166" t="str">
            <v>○</v>
          </cell>
          <cell r="CV166" t="str">
            <v>○</v>
          </cell>
          <cell r="CW166" t="str">
            <v>○</v>
          </cell>
          <cell r="CX166" t="str">
            <v>○</v>
          </cell>
          <cell r="CY166" t="str">
            <v>○</v>
          </cell>
          <cell r="DA166" t="str">
            <v>○</v>
          </cell>
        </row>
        <row r="167">
          <cell r="A167">
            <v>166</v>
          </cell>
          <cell r="B167" t="str">
            <v>（有）高村設計</v>
          </cell>
          <cell r="C167" t="str">
            <v>033-0037</v>
          </cell>
          <cell r="D167" t="str">
            <v>青森県</v>
          </cell>
          <cell r="E167" t="str">
            <v>三沢市</v>
          </cell>
          <cell r="F167" t="str">
            <v>松園町２－２－２５</v>
          </cell>
          <cell r="H167" t="str">
            <v>上十三</v>
          </cell>
          <cell r="I167" t="str">
            <v>高村　健悦</v>
          </cell>
          <cell r="J167" t="str">
            <v>0176-53-6273</v>
          </cell>
          <cell r="P167" t="str">
            <v/>
          </cell>
          <cell r="Q167" t="str">
            <v>◎</v>
          </cell>
          <cell r="R167" t="str">
            <v/>
          </cell>
          <cell r="S167" t="str">
            <v/>
          </cell>
          <cell r="T167" t="str">
            <v/>
          </cell>
          <cell r="AC167" t="str">
            <v>○</v>
          </cell>
        </row>
        <row r="168">
          <cell r="A168">
            <v>167</v>
          </cell>
          <cell r="B168" t="str">
            <v>拓新設計（株）</v>
          </cell>
          <cell r="C168" t="str">
            <v>030-0915</v>
          </cell>
          <cell r="D168" t="str">
            <v>青森県</v>
          </cell>
          <cell r="E168" t="str">
            <v>青森市</v>
          </cell>
          <cell r="F168" t="str">
            <v>小柳字朽葉２３－１１</v>
          </cell>
          <cell r="H168" t="str">
            <v>東青</v>
          </cell>
          <cell r="I168" t="str">
            <v>根井　武廣</v>
          </cell>
          <cell r="J168" t="str">
            <v>017-726-2177</v>
          </cell>
          <cell r="P168" t="str">
            <v/>
          </cell>
          <cell r="Q168" t="str">
            <v>◎</v>
          </cell>
          <cell r="R168" t="str">
            <v/>
          </cell>
          <cell r="S168" t="str">
            <v/>
          </cell>
          <cell r="T168" t="str">
            <v/>
          </cell>
          <cell r="AC168" t="str">
            <v>○</v>
          </cell>
          <cell r="AD168" t="str">
            <v>○</v>
          </cell>
          <cell r="AE168" t="str">
            <v>○</v>
          </cell>
          <cell r="AF168" t="str">
            <v>○</v>
          </cell>
          <cell r="AG168" t="str">
            <v>○</v>
          </cell>
          <cell r="AH168" t="str">
            <v>○</v>
          </cell>
          <cell r="AI168" t="str">
            <v>○</v>
          </cell>
          <cell r="AJ168" t="str">
            <v>○</v>
          </cell>
          <cell r="AK168" t="str">
            <v>○</v>
          </cell>
          <cell r="AL168" t="str">
            <v>○</v>
          </cell>
        </row>
        <row r="169">
          <cell r="A169">
            <v>168</v>
          </cell>
          <cell r="B169" t="str">
            <v>（株）辰巳設計</v>
          </cell>
          <cell r="C169" t="str">
            <v>036-8064</v>
          </cell>
          <cell r="D169" t="str">
            <v>青森県</v>
          </cell>
          <cell r="E169" t="str">
            <v>弘前市</v>
          </cell>
          <cell r="F169" t="str">
            <v>東城北３－４－７</v>
          </cell>
          <cell r="H169" t="str">
            <v>中弘</v>
          </cell>
          <cell r="I169" t="str">
            <v>一戸　兼一</v>
          </cell>
          <cell r="J169" t="str">
            <v>0172-34-6693</v>
          </cell>
          <cell r="P169" t="str">
            <v/>
          </cell>
          <cell r="Q169" t="str">
            <v>◎</v>
          </cell>
          <cell r="R169" t="str">
            <v/>
          </cell>
          <cell r="S169" t="str">
            <v/>
          </cell>
          <cell r="T169" t="str">
            <v/>
          </cell>
          <cell r="AC169" t="str">
            <v>○</v>
          </cell>
          <cell r="AD169" t="str">
            <v>○</v>
          </cell>
          <cell r="AE169" t="str">
            <v>○</v>
          </cell>
          <cell r="AF169" t="str">
            <v>○</v>
          </cell>
          <cell r="AG169" t="str">
            <v>○</v>
          </cell>
          <cell r="AH169" t="str">
            <v>○</v>
          </cell>
          <cell r="AI169" t="str">
            <v>○</v>
          </cell>
          <cell r="AJ169" t="str">
            <v>○</v>
          </cell>
          <cell r="AK169" t="str">
            <v>○</v>
          </cell>
          <cell r="AL169" t="str">
            <v>○</v>
          </cell>
        </row>
        <row r="170">
          <cell r="A170">
            <v>169</v>
          </cell>
          <cell r="B170" t="str">
            <v>（株）舘建設コンサルタント</v>
          </cell>
          <cell r="C170" t="str">
            <v>031-0073</v>
          </cell>
          <cell r="D170" t="str">
            <v>青森県</v>
          </cell>
          <cell r="E170" t="str">
            <v>八戸市</v>
          </cell>
          <cell r="F170" t="str">
            <v>売市２－１－２５</v>
          </cell>
          <cell r="H170" t="str">
            <v>三八</v>
          </cell>
          <cell r="I170" t="str">
            <v>舘　良繁</v>
          </cell>
          <cell r="J170" t="str">
            <v>0178-45-5981</v>
          </cell>
          <cell r="P170" t="str">
            <v>◎</v>
          </cell>
          <cell r="Q170" t="str">
            <v>◎</v>
          </cell>
          <cell r="R170" t="str">
            <v>◎</v>
          </cell>
          <cell r="S170" t="str">
            <v>○</v>
          </cell>
          <cell r="T170" t="str">
            <v>◎</v>
          </cell>
          <cell r="U170" t="str">
            <v>○</v>
          </cell>
          <cell r="V170" t="str">
            <v>○</v>
          </cell>
          <cell r="AC170" t="str">
            <v>○</v>
          </cell>
          <cell r="AD170" t="str">
            <v>○</v>
          </cell>
          <cell r="AE170" t="str">
            <v>○</v>
          </cell>
          <cell r="AF170" t="str">
            <v>○</v>
          </cell>
          <cell r="AG170" t="str">
            <v>○</v>
          </cell>
          <cell r="AH170" t="str">
            <v>○</v>
          </cell>
          <cell r="AI170" t="str">
            <v>○</v>
          </cell>
          <cell r="AJ170" t="str">
            <v>○</v>
          </cell>
          <cell r="AK170" t="str">
            <v>○</v>
          </cell>
          <cell r="AL170" t="str">
            <v>○</v>
          </cell>
          <cell r="AX170" t="str">
            <v>○</v>
          </cell>
          <cell r="AY170" t="str">
            <v>○</v>
          </cell>
          <cell r="AZ170" t="str">
            <v>◎</v>
          </cell>
          <cell r="BA170" t="str">
            <v>○</v>
          </cell>
          <cell r="BB170" t="str">
            <v>○</v>
          </cell>
          <cell r="BC170" t="str">
            <v>○</v>
          </cell>
          <cell r="BD170" t="str">
            <v>○</v>
          </cell>
          <cell r="BE170" t="str">
            <v>○</v>
          </cell>
          <cell r="BF170" t="str">
            <v>○</v>
          </cell>
          <cell r="BG170" t="str">
            <v>○</v>
          </cell>
          <cell r="BH170" t="str">
            <v>○</v>
          </cell>
          <cell r="BI170" t="str">
            <v>○</v>
          </cell>
          <cell r="BJ170" t="str">
            <v>○</v>
          </cell>
          <cell r="BK170" t="str">
            <v>○</v>
          </cell>
          <cell r="BL170" t="str">
            <v>○</v>
          </cell>
          <cell r="BM170" t="str">
            <v>○</v>
          </cell>
          <cell r="BN170" t="str">
            <v>○</v>
          </cell>
          <cell r="BO170" t="str">
            <v>○</v>
          </cell>
          <cell r="BP170" t="str">
            <v>○</v>
          </cell>
          <cell r="BQ170" t="str">
            <v>○</v>
          </cell>
          <cell r="BR170" t="str">
            <v>○</v>
          </cell>
          <cell r="CK170" t="str">
            <v>○</v>
          </cell>
          <cell r="CS170" t="str">
            <v>◎</v>
          </cell>
          <cell r="CT170" t="str">
            <v>○</v>
          </cell>
          <cell r="CU170" t="str">
            <v>◎</v>
          </cell>
          <cell r="CV170" t="str">
            <v>○</v>
          </cell>
          <cell r="CW170" t="str">
            <v>◎</v>
          </cell>
          <cell r="CX170" t="str">
            <v>◎</v>
          </cell>
          <cell r="CY170" t="str">
            <v>○</v>
          </cell>
          <cell r="DA170" t="str">
            <v>○</v>
          </cell>
        </row>
        <row r="171">
          <cell r="A171">
            <v>170</v>
          </cell>
          <cell r="B171" t="str">
            <v>（有）田中設計</v>
          </cell>
          <cell r="C171" t="str">
            <v>039-1103</v>
          </cell>
          <cell r="D171" t="str">
            <v>青森県</v>
          </cell>
          <cell r="E171" t="str">
            <v>八戸市</v>
          </cell>
          <cell r="F171" t="str">
            <v>長苗代字内舟渡５１－１４</v>
          </cell>
          <cell r="H171" t="str">
            <v>三八</v>
          </cell>
          <cell r="I171" t="str">
            <v>田中　英三</v>
          </cell>
          <cell r="J171" t="str">
            <v>0178-28-0168</v>
          </cell>
          <cell r="P171" t="str">
            <v/>
          </cell>
          <cell r="Q171" t="str">
            <v>◎</v>
          </cell>
          <cell r="R171" t="str">
            <v/>
          </cell>
          <cell r="S171" t="str">
            <v/>
          </cell>
          <cell r="T171" t="str">
            <v/>
          </cell>
          <cell r="AC171" t="str">
            <v>○</v>
          </cell>
        </row>
        <row r="172">
          <cell r="A172">
            <v>171</v>
          </cell>
          <cell r="B172" t="str">
            <v>（有）田中測量設計</v>
          </cell>
          <cell r="C172" t="str">
            <v>034-0107</v>
          </cell>
          <cell r="D172" t="str">
            <v>青森県</v>
          </cell>
          <cell r="E172" t="str">
            <v>十和田市</v>
          </cell>
          <cell r="F172" t="str">
            <v>洞内字井戸頭１３２－５</v>
          </cell>
          <cell r="H172" t="str">
            <v>上十三</v>
          </cell>
          <cell r="I172" t="str">
            <v>田中　功</v>
          </cell>
          <cell r="J172" t="str">
            <v>0176-20-7117</v>
          </cell>
          <cell r="P172" t="str">
            <v>◎</v>
          </cell>
          <cell r="Q172" t="str">
            <v/>
          </cell>
          <cell r="R172" t="str">
            <v>○</v>
          </cell>
          <cell r="S172" t="str">
            <v>○</v>
          </cell>
          <cell r="T172" t="str">
            <v>◎</v>
          </cell>
          <cell r="U172" t="str">
            <v>○</v>
          </cell>
          <cell r="BA172" t="str">
            <v>○</v>
          </cell>
          <cell r="BE172" t="str">
            <v>○</v>
          </cell>
          <cell r="BJ172" t="str">
            <v>○</v>
          </cell>
          <cell r="BK172" t="str">
            <v>○</v>
          </cell>
          <cell r="BM172" t="str">
            <v>○</v>
          </cell>
          <cell r="BN172" t="str">
            <v>○</v>
          </cell>
          <cell r="CK172" t="str">
            <v>○</v>
          </cell>
          <cell r="CS172" t="str">
            <v>◎</v>
          </cell>
          <cell r="CU172" t="str">
            <v>◎</v>
          </cell>
          <cell r="DA172" t="str">
            <v>○</v>
          </cell>
        </row>
        <row r="173">
          <cell r="A173">
            <v>172</v>
          </cell>
          <cell r="B173" t="str">
            <v>（株）地建コンサルタント</v>
          </cell>
          <cell r="C173" t="str">
            <v>037-0076</v>
          </cell>
          <cell r="D173" t="str">
            <v>青森県</v>
          </cell>
          <cell r="E173" t="str">
            <v>五所川原市</v>
          </cell>
          <cell r="F173" t="str">
            <v>小曲字豊里９８－３６</v>
          </cell>
          <cell r="H173" t="str">
            <v>北五</v>
          </cell>
          <cell r="I173" t="str">
            <v>秋元　勝機</v>
          </cell>
          <cell r="J173" t="str">
            <v>0173-34-7539</v>
          </cell>
          <cell r="P173" t="str">
            <v>◎</v>
          </cell>
          <cell r="Q173" t="str">
            <v/>
          </cell>
          <cell r="R173" t="str">
            <v/>
          </cell>
          <cell r="S173" t="str">
            <v/>
          </cell>
          <cell r="T173" t="str">
            <v/>
          </cell>
          <cell r="U173" t="str">
            <v>○</v>
          </cell>
        </row>
        <row r="174">
          <cell r="A174">
            <v>173</v>
          </cell>
          <cell r="B174" t="str">
            <v>（有）中央設計</v>
          </cell>
          <cell r="C174" t="str">
            <v>036-8094</v>
          </cell>
          <cell r="D174" t="str">
            <v>青森県</v>
          </cell>
          <cell r="E174" t="str">
            <v>弘前市</v>
          </cell>
          <cell r="F174" t="str">
            <v>外崎４－３－１０</v>
          </cell>
          <cell r="H174" t="str">
            <v>中弘</v>
          </cell>
          <cell r="I174" t="str">
            <v>松田　律雄</v>
          </cell>
          <cell r="J174" t="str">
            <v>0172-27-4133</v>
          </cell>
          <cell r="P174" t="str">
            <v/>
          </cell>
          <cell r="Q174" t="str">
            <v>◎</v>
          </cell>
          <cell r="R174" t="str">
            <v/>
          </cell>
          <cell r="S174" t="str">
            <v/>
          </cell>
          <cell r="T174" t="str">
            <v/>
          </cell>
          <cell r="AC174" t="str">
            <v>○</v>
          </cell>
          <cell r="AD174" t="str">
            <v>○</v>
          </cell>
          <cell r="AE174" t="str">
            <v>○</v>
          </cell>
          <cell r="AI174" t="str">
            <v>○</v>
          </cell>
        </row>
        <row r="175">
          <cell r="A175">
            <v>174</v>
          </cell>
          <cell r="B175" t="str">
            <v>（株）中央測量設計社</v>
          </cell>
          <cell r="C175" t="str">
            <v>030-0865</v>
          </cell>
          <cell r="D175" t="str">
            <v>青森県</v>
          </cell>
          <cell r="E175" t="str">
            <v>青森市</v>
          </cell>
          <cell r="F175" t="str">
            <v>大野字金沢３－２９</v>
          </cell>
          <cell r="H175" t="str">
            <v>東青</v>
          </cell>
          <cell r="I175" t="str">
            <v>水口　孝一</v>
          </cell>
          <cell r="J175" t="str">
            <v>017-739-2996</v>
          </cell>
          <cell r="P175" t="str">
            <v>◎</v>
          </cell>
          <cell r="Q175" t="str">
            <v/>
          </cell>
          <cell r="R175" t="str">
            <v/>
          </cell>
          <cell r="S175" t="str">
            <v/>
          </cell>
          <cell r="T175" t="str">
            <v/>
          </cell>
          <cell r="U175" t="str">
            <v>○</v>
          </cell>
        </row>
        <row r="176">
          <cell r="A176">
            <v>175</v>
          </cell>
          <cell r="B176" t="str">
            <v>（有）津内口設計</v>
          </cell>
          <cell r="C176" t="str">
            <v>031-0813</v>
          </cell>
          <cell r="D176" t="str">
            <v>青森県</v>
          </cell>
          <cell r="E176" t="str">
            <v>八戸市</v>
          </cell>
          <cell r="F176" t="str">
            <v>新井田字妻ノ神２６－１０</v>
          </cell>
          <cell r="H176" t="str">
            <v>三八</v>
          </cell>
          <cell r="I176" t="str">
            <v>津内口　幹夫</v>
          </cell>
          <cell r="J176" t="str">
            <v>0178-25-3215</v>
          </cell>
          <cell r="P176" t="str">
            <v/>
          </cell>
          <cell r="Q176" t="str">
            <v>◎</v>
          </cell>
          <cell r="R176" t="str">
            <v/>
          </cell>
          <cell r="S176" t="str">
            <v/>
          </cell>
          <cell r="T176" t="str">
            <v/>
          </cell>
          <cell r="AC176" t="str">
            <v>○</v>
          </cell>
          <cell r="AI176" t="str">
            <v>○</v>
          </cell>
        </row>
        <row r="177">
          <cell r="A177">
            <v>176</v>
          </cell>
          <cell r="B177" t="str">
            <v>鶴水ボーリング（株）</v>
          </cell>
          <cell r="C177" t="str">
            <v>038-3503</v>
          </cell>
          <cell r="D177" t="str">
            <v>青森県</v>
          </cell>
          <cell r="E177" t="str">
            <v>北津軽郡鶴田町</v>
          </cell>
          <cell r="F177" t="str">
            <v>鶴田字小泉３２９－１</v>
          </cell>
          <cell r="H177" t="str">
            <v>北五</v>
          </cell>
          <cell r="I177" t="str">
            <v>小野　貢誠</v>
          </cell>
          <cell r="J177" t="str">
            <v>0173-22-2726</v>
          </cell>
          <cell r="P177" t="str">
            <v/>
          </cell>
          <cell r="Q177" t="str">
            <v/>
          </cell>
          <cell r="R177" t="str">
            <v/>
          </cell>
          <cell r="S177" t="str">
            <v>◎</v>
          </cell>
          <cell r="T177" t="str">
            <v/>
          </cell>
          <cell r="CK177" t="str">
            <v>◎</v>
          </cell>
        </row>
        <row r="178">
          <cell r="A178">
            <v>177</v>
          </cell>
          <cell r="B178" t="str">
            <v>（有）電設計室</v>
          </cell>
          <cell r="C178" t="str">
            <v>030-0912</v>
          </cell>
          <cell r="D178" t="str">
            <v>青森県</v>
          </cell>
          <cell r="E178" t="str">
            <v>青森市</v>
          </cell>
          <cell r="F178" t="str">
            <v>八重田２－７－２７</v>
          </cell>
          <cell r="H178" t="str">
            <v>東青</v>
          </cell>
          <cell r="I178" t="str">
            <v>西田　智嗣</v>
          </cell>
          <cell r="J178" t="str">
            <v>017-736-6060</v>
          </cell>
          <cell r="P178" t="str">
            <v/>
          </cell>
          <cell r="Q178" t="str">
            <v>○</v>
          </cell>
          <cell r="R178" t="str">
            <v/>
          </cell>
          <cell r="S178" t="str">
            <v/>
          </cell>
          <cell r="T178" t="str">
            <v/>
          </cell>
          <cell r="AH178" t="str">
            <v>○</v>
          </cell>
          <cell r="AJ178" t="str">
            <v>○</v>
          </cell>
        </row>
        <row r="179">
          <cell r="A179">
            <v>178</v>
          </cell>
          <cell r="B179" t="str">
            <v>（有）伝法測量</v>
          </cell>
          <cell r="C179" t="str">
            <v>034-0087</v>
          </cell>
          <cell r="D179" t="str">
            <v>青森県</v>
          </cell>
          <cell r="E179" t="str">
            <v>十和田市</v>
          </cell>
          <cell r="F179" t="str">
            <v>西十五番町２５－２１</v>
          </cell>
          <cell r="H179" t="str">
            <v>上十三</v>
          </cell>
          <cell r="I179" t="str">
            <v>伝法　良輔</v>
          </cell>
          <cell r="J179" t="str">
            <v>0176-25-7097</v>
          </cell>
          <cell r="P179" t="str">
            <v>◎</v>
          </cell>
          <cell r="Q179" t="str">
            <v/>
          </cell>
          <cell r="R179" t="str">
            <v>○</v>
          </cell>
          <cell r="S179" t="str">
            <v/>
          </cell>
          <cell r="T179" t="str">
            <v/>
          </cell>
          <cell r="U179" t="str">
            <v>○</v>
          </cell>
          <cell r="V179" t="str">
            <v>○</v>
          </cell>
          <cell r="AX179" t="str">
            <v>○</v>
          </cell>
          <cell r="BA179" t="str">
            <v>○</v>
          </cell>
          <cell r="BD179" t="str">
            <v>○</v>
          </cell>
          <cell r="BE179" t="str">
            <v>○</v>
          </cell>
          <cell r="BF179" t="str">
            <v>○</v>
          </cell>
          <cell r="BG179" t="str">
            <v>○</v>
          </cell>
          <cell r="BI179" t="str">
            <v>○</v>
          </cell>
          <cell r="BN179" t="str">
            <v>○</v>
          </cell>
          <cell r="BO179" t="str">
            <v>○</v>
          </cell>
        </row>
        <row r="180">
          <cell r="A180">
            <v>179</v>
          </cell>
          <cell r="B180" t="str">
            <v>（株）東亜設計測量事務所</v>
          </cell>
          <cell r="C180" t="str">
            <v>036-8217</v>
          </cell>
          <cell r="D180" t="str">
            <v>青森県</v>
          </cell>
          <cell r="E180" t="str">
            <v>弘前市</v>
          </cell>
          <cell r="F180" t="str">
            <v>茂森町１８１</v>
          </cell>
          <cell r="H180" t="str">
            <v>中弘</v>
          </cell>
          <cell r="I180" t="str">
            <v>神　年</v>
          </cell>
          <cell r="J180" t="str">
            <v>0172-36-1934</v>
          </cell>
          <cell r="P180" t="str">
            <v>◎</v>
          </cell>
          <cell r="Q180" t="str">
            <v/>
          </cell>
          <cell r="R180" t="str">
            <v>○</v>
          </cell>
          <cell r="S180" t="str">
            <v/>
          </cell>
          <cell r="T180" t="str">
            <v>◎</v>
          </cell>
          <cell r="U180" t="str">
            <v>○</v>
          </cell>
          <cell r="AX180" t="str">
            <v>○</v>
          </cell>
          <cell r="BA180" t="str">
            <v>○</v>
          </cell>
          <cell r="BD180" t="str">
            <v>○</v>
          </cell>
          <cell r="BE180" t="str">
            <v>○</v>
          </cell>
          <cell r="BF180" t="str">
            <v>○</v>
          </cell>
          <cell r="CS180" t="str">
            <v>◎</v>
          </cell>
        </row>
        <row r="181">
          <cell r="A181">
            <v>180</v>
          </cell>
          <cell r="B181" t="str">
            <v>（株）東英</v>
          </cell>
          <cell r="C181" t="str">
            <v>038-3124</v>
          </cell>
          <cell r="D181" t="str">
            <v>青森県</v>
          </cell>
          <cell r="E181" t="str">
            <v>西津軽郡木造町</v>
          </cell>
          <cell r="F181" t="str">
            <v>字朝日４</v>
          </cell>
          <cell r="H181" t="str">
            <v>西</v>
          </cell>
          <cell r="I181" t="str">
            <v>奈良　英実</v>
          </cell>
          <cell r="J181" t="str">
            <v>0173-42-6515</v>
          </cell>
          <cell r="P181" t="str">
            <v>◎</v>
          </cell>
          <cell r="Q181" t="str">
            <v>○</v>
          </cell>
          <cell r="R181" t="str">
            <v>○</v>
          </cell>
          <cell r="S181" t="str">
            <v/>
          </cell>
          <cell r="T181" t="str">
            <v>◎</v>
          </cell>
          <cell r="U181" t="str">
            <v>○</v>
          </cell>
          <cell r="V181" t="str">
            <v>○</v>
          </cell>
          <cell r="AI181" t="str">
            <v>○</v>
          </cell>
          <cell r="AJ181" t="str">
            <v>○</v>
          </cell>
          <cell r="AK181" t="str">
            <v>○</v>
          </cell>
          <cell r="AL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t="str">
            <v>○</v>
          </cell>
          <cell r="BN181" t="str">
            <v>○</v>
          </cell>
          <cell r="BO181" t="str">
            <v>○</v>
          </cell>
          <cell r="BP181" t="str">
            <v>○</v>
          </cell>
          <cell r="BQ181" t="str">
            <v>○</v>
          </cell>
          <cell r="BR181" t="str">
            <v>○</v>
          </cell>
          <cell r="CS181" t="str">
            <v>◎</v>
          </cell>
          <cell r="CT181" t="str">
            <v>○</v>
          </cell>
          <cell r="CU181" t="str">
            <v>◎</v>
          </cell>
          <cell r="CV181" t="str">
            <v>○</v>
          </cell>
          <cell r="CW181" t="str">
            <v>○</v>
          </cell>
          <cell r="CX181" t="str">
            <v>○</v>
          </cell>
          <cell r="CY181" t="str">
            <v>○</v>
          </cell>
          <cell r="DA181" t="str">
            <v>○</v>
          </cell>
        </row>
        <row r="182">
          <cell r="A182">
            <v>181</v>
          </cell>
          <cell r="B182" t="str">
            <v>（有）東奥不動産鑑定事務所</v>
          </cell>
          <cell r="C182" t="str">
            <v>030-0945</v>
          </cell>
          <cell r="D182" t="str">
            <v>青森県</v>
          </cell>
          <cell r="E182" t="str">
            <v>青森市</v>
          </cell>
          <cell r="F182" t="str">
            <v>桜川６－１９－７</v>
          </cell>
          <cell r="H182" t="str">
            <v>東青</v>
          </cell>
          <cell r="I182" t="str">
            <v>後藤　薫</v>
          </cell>
          <cell r="J182" t="str">
            <v>017-741-8731</v>
          </cell>
          <cell r="P182" t="str">
            <v/>
          </cell>
          <cell r="Q182" t="str">
            <v/>
          </cell>
          <cell r="R182" t="str">
            <v/>
          </cell>
          <cell r="S182" t="str">
            <v/>
          </cell>
          <cell r="T182" t="str">
            <v>○</v>
          </cell>
          <cell r="CZ182" t="str">
            <v>○</v>
          </cell>
        </row>
        <row r="183">
          <cell r="A183">
            <v>182</v>
          </cell>
          <cell r="B183" t="str">
            <v>（有）東海不動産鑑定センター</v>
          </cell>
          <cell r="C183" t="str">
            <v>031-0081</v>
          </cell>
          <cell r="D183" t="str">
            <v>青森県</v>
          </cell>
          <cell r="E183" t="str">
            <v>八戸市</v>
          </cell>
          <cell r="F183" t="str">
            <v>柏崎４－１－８</v>
          </cell>
          <cell r="H183" t="str">
            <v>三八</v>
          </cell>
          <cell r="I183" t="str">
            <v>東海林　信行</v>
          </cell>
          <cell r="J183" t="str">
            <v>0178-47-9470</v>
          </cell>
          <cell r="P183" t="str">
            <v/>
          </cell>
          <cell r="Q183" t="str">
            <v/>
          </cell>
          <cell r="R183" t="str">
            <v/>
          </cell>
          <cell r="S183" t="str">
            <v/>
          </cell>
          <cell r="T183" t="str">
            <v>○</v>
          </cell>
          <cell r="CT183" t="str">
            <v>○</v>
          </cell>
          <cell r="CZ183" t="str">
            <v>○</v>
          </cell>
        </row>
        <row r="184">
          <cell r="A184">
            <v>183</v>
          </cell>
          <cell r="B184" t="str">
            <v>（株）東建設計</v>
          </cell>
          <cell r="C184" t="str">
            <v>031-0071</v>
          </cell>
          <cell r="D184" t="str">
            <v>青森県</v>
          </cell>
          <cell r="E184" t="str">
            <v>八戸市</v>
          </cell>
          <cell r="F184" t="str">
            <v>沼館１－１３－１０</v>
          </cell>
          <cell r="H184" t="str">
            <v>三八</v>
          </cell>
          <cell r="I184" t="str">
            <v>中里　義範</v>
          </cell>
          <cell r="J184" t="str">
            <v>0178-45-8267</v>
          </cell>
          <cell r="P184" t="str">
            <v/>
          </cell>
          <cell r="Q184" t="str">
            <v>◎</v>
          </cell>
          <cell r="R184" t="str">
            <v/>
          </cell>
          <cell r="S184" t="str">
            <v/>
          </cell>
          <cell r="T184" t="str">
            <v/>
          </cell>
          <cell r="AC184" t="str">
            <v>○</v>
          </cell>
          <cell r="AD184" t="str">
            <v>○</v>
          </cell>
          <cell r="AE184" t="str">
            <v>○</v>
          </cell>
          <cell r="AF184" t="str">
            <v>○</v>
          </cell>
          <cell r="AG184" t="str">
            <v>○</v>
          </cell>
          <cell r="AH184" t="str">
            <v>○</v>
          </cell>
          <cell r="AI184" t="str">
            <v>○</v>
          </cell>
          <cell r="AJ184" t="str">
            <v>○</v>
          </cell>
          <cell r="AK184" t="str">
            <v>○</v>
          </cell>
          <cell r="AL184" t="str">
            <v>○</v>
          </cell>
        </row>
        <row r="185">
          <cell r="A185">
            <v>184</v>
          </cell>
          <cell r="B185" t="str">
            <v>（有）トウシステム</v>
          </cell>
          <cell r="C185" t="str">
            <v>039-1165</v>
          </cell>
          <cell r="D185" t="str">
            <v>青森県</v>
          </cell>
          <cell r="E185" t="str">
            <v>八戸市</v>
          </cell>
          <cell r="F185" t="str">
            <v>石堂２－２２－６</v>
          </cell>
          <cell r="H185" t="str">
            <v>三八</v>
          </cell>
          <cell r="I185" t="str">
            <v>関野　春美</v>
          </cell>
          <cell r="J185" t="str">
            <v>0178-46-4433</v>
          </cell>
          <cell r="P185" t="str">
            <v>◎</v>
          </cell>
          <cell r="Q185" t="str">
            <v/>
          </cell>
          <cell r="R185" t="str">
            <v>○</v>
          </cell>
          <cell r="S185" t="str">
            <v/>
          </cell>
          <cell r="T185" t="str">
            <v>○</v>
          </cell>
          <cell r="U185" t="str">
            <v>○</v>
          </cell>
          <cell r="V185" t="str">
            <v>○</v>
          </cell>
          <cell r="AX185" t="str">
            <v>○</v>
          </cell>
          <cell r="BA185" t="str">
            <v>○</v>
          </cell>
          <cell r="BD185" t="str">
            <v>○</v>
          </cell>
          <cell r="BE185" t="str">
            <v>○</v>
          </cell>
          <cell r="BJ185" t="str">
            <v>○</v>
          </cell>
          <cell r="BK185" t="str">
            <v>○</v>
          </cell>
          <cell r="BL185" t="str">
            <v>○</v>
          </cell>
          <cell r="CS185" t="str">
            <v>○</v>
          </cell>
          <cell r="CU185" t="str">
            <v>○</v>
          </cell>
        </row>
        <row r="186">
          <cell r="A186">
            <v>185</v>
          </cell>
          <cell r="B186" t="str">
            <v>東信技術（株）</v>
          </cell>
          <cell r="C186" t="str">
            <v>038-3145</v>
          </cell>
          <cell r="D186" t="str">
            <v>青森県</v>
          </cell>
          <cell r="E186" t="str">
            <v>西津軽郡木造町</v>
          </cell>
          <cell r="F186" t="str">
            <v>字千代町１００－１</v>
          </cell>
          <cell r="H186" t="str">
            <v>西</v>
          </cell>
          <cell r="I186" t="str">
            <v>成田　信秀</v>
          </cell>
          <cell r="J186" t="str">
            <v>0173-42-5738</v>
          </cell>
          <cell r="P186" t="str">
            <v>◎</v>
          </cell>
          <cell r="Q186" t="str">
            <v>◎</v>
          </cell>
          <cell r="R186" t="str">
            <v>◎</v>
          </cell>
          <cell r="S186" t="str">
            <v>○</v>
          </cell>
          <cell r="T186" t="str">
            <v>◎</v>
          </cell>
          <cell r="U186" t="str">
            <v>○</v>
          </cell>
          <cell r="V186" t="str">
            <v>○</v>
          </cell>
          <cell r="AC186" t="str">
            <v>○</v>
          </cell>
          <cell r="AE186" t="str">
            <v>○</v>
          </cell>
          <cell r="AI186" t="str">
            <v>○</v>
          </cell>
          <cell r="AL186" t="str">
            <v>○</v>
          </cell>
          <cell r="AX186" t="str">
            <v>○</v>
          </cell>
          <cell r="AY186" t="str">
            <v>○</v>
          </cell>
          <cell r="AZ186" t="str">
            <v>○</v>
          </cell>
          <cell r="BA186" t="str">
            <v>○</v>
          </cell>
          <cell r="BC186" t="str">
            <v>○</v>
          </cell>
          <cell r="BD186" t="str">
            <v>○</v>
          </cell>
          <cell r="BE186" t="str">
            <v>○</v>
          </cell>
          <cell r="BF186" t="str">
            <v>○</v>
          </cell>
          <cell r="BG186" t="str">
            <v>○</v>
          </cell>
          <cell r="BH186" t="str">
            <v>○</v>
          </cell>
          <cell r="BI186" t="str">
            <v>○</v>
          </cell>
          <cell r="BJ186" t="str">
            <v>◎</v>
          </cell>
          <cell r="BK186" t="str">
            <v>○</v>
          </cell>
          <cell r="BL186" t="str">
            <v>○</v>
          </cell>
          <cell r="BR186" t="str">
            <v>○</v>
          </cell>
          <cell r="CK186" t="str">
            <v>○</v>
          </cell>
          <cell r="CS186" t="str">
            <v>◎</v>
          </cell>
          <cell r="CU186" t="str">
            <v>◎</v>
          </cell>
          <cell r="CV186" t="str">
            <v>○</v>
          </cell>
          <cell r="CW186" t="str">
            <v>◎</v>
          </cell>
          <cell r="CX186" t="str">
            <v>○</v>
          </cell>
          <cell r="CY186" t="str">
            <v>○</v>
          </cell>
          <cell r="DA186" t="str">
            <v>○</v>
          </cell>
        </row>
        <row r="187">
          <cell r="A187">
            <v>186</v>
          </cell>
          <cell r="B187" t="str">
            <v>（有）東測設計</v>
          </cell>
          <cell r="C187" t="str">
            <v>039-3163</v>
          </cell>
          <cell r="D187" t="str">
            <v>青森県</v>
          </cell>
          <cell r="E187" t="str">
            <v>上北郡野辺地町</v>
          </cell>
          <cell r="F187" t="str">
            <v>新町裏４３</v>
          </cell>
          <cell r="H187" t="str">
            <v>上十三</v>
          </cell>
          <cell r="I187" t="str">
            <v>中美　千成</v>
          </cell>
          <cell r="J187" t="str">
            <v>0175-64-0192</v>
          </cell>
          <cell r="P187" t="str">
            <v>◎</v>
          </cell>
          <cell r="Q187" t="str">
            <v/>
          </cell>
          <cell r="R187" t="str">
            <v/>
          </cell>
          <cell r="S187" t="str">
            <v/>
          </cell>
          <cell r="T187" t="str">
            <v/>
          </cell>
          <cell r="U187" t="str">
            <v>○</v>
          </cell>
        </row>
        <row r="188">
          <cell r="A188">
            <v>187</v>
          </cell>
          <cell r="B188" t="str">
            <v>東北建設コンサルタント（株）</v>
          </cell>
          <cell r="C188" t="str">
            <v>036-8095</v>
          </cell>
          <cell r="D188" t="str">
            <v>青森県</v>
          </cell>
          <cell r="E188" t="str">
            <v>弘前市</v>
          </cell>
          <cell r="F188" t="str">
            <v>城東５－７－５</v>
          </cell>
          <cell r="H188" t="str">
            <v>中弘</v>
          </cell>
          <cell r="I188" t="str">
            <v>蒔苗　龍一</v>
          </cell>
          <cell r="J188" t="str">
            <v>0172-27-6621</v>
          </cell>
          <cell r="P188" t="str">
            <v>◎</v>
          </cell>
          <cell r="Q188" t="str">
            <v>◎</v>
          </cell>
          <cell r="R188" t="str">
            <v>◎</v>
          </cell>
          <cell r="S188" t="str">
            <v>◎</v>
          </cell>
          <cell r="T188" t="str">
            <v>◎</v>
          </cell>
          <cell r="U188" t="str">
            <v>○</v>
          </cell>
          <cell r="V188" t="str">
            <v>○</v>
          </cell>
          <cell r="AC188" t="str">
            <v>○</v>
          </cell>
          <cell r="AD188" t="str">
            <v>○</v>
          </cell>
          <cell r="AE188" t="str">
            <v>○</v>
          </cell>
          <cell r="AF188" t="str">
            <v>○</v>
          </cell>
          <cell r="AG188" t="str">
            <v>○</v>
          </cell>
          <cell r="AH188" t="str">
            <v>○</v>
          </cell>
          <cell r="AI188" t="str">
            <v>○</v>
          </cell>
          <cell r="AJ188" t="str">
            <v>○</v>
          </cell>
          <cell r="AK188" t="str">
            <v>○</v>
          </cell>
          <cell r="AL188" t="str">
            <v>○</v>
          </cell>
          <cell r="AX188" t="str">
            <v>○</v>
          </cell>
          <cell r="AY188" t="str">
            <v>○</v>
          </cell>
          <cell r="BA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t="str">
            <v>○</v>
          </cell>
          <cell r="BR188" t="str">
            <v>○</v>
          </cell>
          <cell r="CK188" t="str">
            <v>◎</v>
          </cell>
          <cell r="CS188" t="str">
            <v>◎</v>
          </cell>
          <cell r="CU188" t="str">
            <v>◎</v>
          </cell>
          <cell r="CW188" t="str">
            <v>◎</v>
          </cell>
          <cell r="DA188" t="str">
            <v>○</v>
          </cell>
        </row>
        <row r="189">
          <cell r="A189">
            <v>188</v>
          </cell>
          <cell r="B189" t="str">
            <v>東北測量（株）</v>
          </cell>
          <cell r="C189" t="str">
            <v>030-0902</v>
          </cell>
          <cell r="D189" t="str">
            <v>青森県</v>
          </cell>
          <cell r="E189" t="str">
            <v>青森市</v>
          </cell>
          <cell r="F189" t="str">
            <v>合浦１－２－１６</v>
          </cell>
          <cell r="H189" t="str">
            <v>東青</v>
          </cell>
          <cell r="I189" t="str">
            <v>有馬　宣道</v>
          </cell>
          <cell r="J189" t="str">
            <v>017-741-8331</v>
          </cell>
          <cell r="P189" t="str">
            <v>◎</v>
          </cell>
          <cell r="Q189" t="str">
            <v>○</v>
          </cell>
          <cell r="R189" t="str">
            <v>◎</v>
          </cell>
          <cell r="S189" t="str">
            <v>○</v>
          </cell>
          <cell r="T189" t="str">
            <v>◎</v>
          </cell>
          <cell r="U189" t="str">
            <v>○</v>
          </cell>
          <cell r="V189" t="str">
            <v>○</v>
          </cell>
          <cell r="W189" t="str">
            <v>○</v>
          </cell>
          <cell r="AL189" t="str">
            <v>○</v>
          </cell>
          <cell r="AX189" t="str">
            <v>◎</v>
          </cell>
          <cell r="AY189" t="str">
            <v>○</v>
          </cell>
          <cell r="AZ189" t="str">
            <v>○</v>
          </cell>
          <cell r="BA189" t="str">
            <v>○</v>
          </cell>
          <cell r="BB189" t="str">
            <v>○</v>
          </cell>
          <cell r="BC189" t="str">
            <v>○</v>
          </cell>
          <cell r="BD189" t="str">
            <v>◎</v>
          </cell>
          <cell r="BE189" t="str">
            <v>○</v>
          </cell>
          <cell r="BF189" t="str">
            <v>○</v>
          </cell>
          <cell r="BG189" t="str">
            <v>○</v>
          </cell>
          <cell r="BH189" t="str">
            <v>○</v>
          </cell>
          <cell r="BI189" t="str">
            <v>○</v>
          </cell>
          <cell r="BJ189" t="str">
            <v>○</v>
          </cell>
          <cell r="BK189" t="str">
            <v>○</v>
          </cell>
          <cell r="BL189" t="str">
            <v>○</v>
          </cell>
          <cell r="BM189" t="str">
            <v>○</v>
          </cell>
          <cell r="BN189" t="str">
            <v>○</v>
          </cell>
          <cell r="BO189" t="str">
            <v>○</v>
          </cell>
          <cell r="BP189" t="str">
            <v>○</v>
          </cell>
          <cell r="BQ189" t="str">
            <v>○</v>
          </cell>
          <cell r="BR189" t="str">
            <v>○</v>
          </cell>
          <cell r="CK189" t="str">
            <v>○</v>
          </cell>
          <cell r="CS189" t="str">
            <v>◎</v>
          </cell>
          <cell r="CT189" t="str">
            <v>○</v>
          </cell>
          <cell r="CU189" t="str">
            <v>◎</v>
          </cell>
          <cell r="CV189" t="str">
            <v>○</v>
          </cell>
          <cell r="CW189" t="str">
            <v>○</v>
          </cell>
          <cell r="CX189" t="str">
            <v>○</v>
          </cell>
          <cell r="CY189" t="str">
            <v>○</v>
          </cell>
          <cell r="DA189" t="str">
            <v>○</v>
          </cell>
        </row>
        <row r="190">
          <cell r="A190">
            <v>189</v>
          </cell>
          <cell r="B190" t="str">
            <v>東北地下工業（株）</v>
          </cell>
          <cell r="C190" t="str">
            <v>030-0142</v>
          </cell>
          <cell r="D190" t="str">
            <v>青森県</v>
          </cell>
          <cell r="E190" t="str">
            <v>青森市</v>
          </cell>
          <cell r="F190" t="str">
            <v>野木字野尻３７－１４２</v>
          </cell>
          <cell r="H190" t="str">
            <v>東青</v>
          </cell>
          <cell r="I190" t="str">
            <v>阿部　七郎</v>
          </cell>
          <cell r="J190" t="str">
            <v>017-739-0222</v>
          </cell>
          <cell r="P190" t="str">
            <v>◎</v>
          </cell>
          <cell r="Q190" t="str">
            <v/>
          </cell>
          <cell r="R190" t="str">
            <v>◎</v>
          </cell>
          <cell r="S190" t="str">
            <v>◎</v>
          </cell>
          <cell r="T190" t="str">
            <v/>
          </cell>
          <cell r="U190" t="str">
            <v>○</v>
          </cell>
          <cell r="AX190" t="str">
            <v>○</v>
          </cell>
          <cell r="AY190" t="str">
            <v>○</v>
          </cell>
          <cell r="BA190" t="str">
            <v>○</v>
          </cell>
          <cell r="BC190" t="str">
            <v>○</v>
          </cell>
          <cell r="BD190" t="str">
            <v>○</v>
          </cell>
          <cell r="BE190" t="str">
            <v>○</v>
          </cell>
          <cell r="BF190" t="str">
            <v>○</v>
          </cell>
          <cell r="BG190" t="str">
            <v>○</v>
          </cell>
          <cell r="BI190" t="str">
            <v>○</v>
          </cell>
          <cell r="BJ190" t="str">
            <v>◎</v>
          </cell>
          <cell r="BK190" t="str">
            <v>○</v>
          </cell>
          <cell r="BL190" t="str">
            <v>○</v>
          </cell>
          <cell r="BM190" t="str">
            <v>○</v>
          </cell>
          <cell r="BN190" t="str">
            <v>○</v>
          </cell>
          <cell r="BO190" t="str">
            <v>○</v>
          </cell>
          <cell r="BR190" t="str">
            <v>○</v>
          </cell>
          <cell r="CK190" t="str">
            <v>◎</v>
          </cell>
        </row>
        <row r="191">
          <cell r="A191">
            <v>190</v>
          </cell>
          <cell r="B191" t="str">
            <v>東陽測量設計（株）</v>
          </cell>
          <cell r="C191" t="str">
            <v>034-0015</v>
          </cell>
          <cell r="D191" t="str">
            <v>青森県</v>
          </cell>
          <cell r="E191" t="str">
            <v>十和田市</v>
          </cell>
          <cell r="F191" t="str">
            <v>東二十二番町２２－４１</v>
          </cell>
          <cell r="H191" t="str">
            <v>上十三</v>
          </cell>
          <cell r="I191" t="str">
            <v>中野　俊雄</v>
          </cell>
          <cell r="J191" t="str">
            <v>0176-21-2151</v>
          </cell>
          <cell r="P191" t="str">
            <v>◎</v>
          </cell>
          <cell r="Q191" t="str">
            <v/>
          </cell>
          <cell r="R191" t="str">
            <v>◎</v>
          </cell>
          <cell r="S191" t="str">
            <v>○</v>
          </cell>
          <cell r="T191" t="str">
            <v>◎</v>
          </cell>
          <cell r="U191" t="str">
            <v>○</v>
          </cell>
          <cell r="V191" t="str">
            <v>○</v>
          </cell>
          <cell r="AX191" t="str">
            <v>○</v>
          </cell>
          <cell r="AY191" t="str">
            <v>○</v>
          </cell>
          <cell r="AZ191" t="str">
            <v>○</v>
          </cell>
          <cell r="BA191" t="str">
            <v>○</v>
          </cell>
          <cell r="BB191" t="str">
            <v>○</v>
          </cell>
          <cell r="BC191" t="str">
            <v>○</v>
          </cell>
          <cell r="BD191" t="str">
            <v>○</v>
          </cell>
          <cell r="BE191" t="str">
            <v>○</v>
          </cell>
          <cell r="BF191" t="str">
            <v>○</v>
          </cell>
          <cell r="BH191" t="str">
            <v>○</v>
          </cell>
          <cell r="BI191" t="str">
            <v>○</v>
          </cell>
          <cell r="BJ191" t="str">
            <v>○</v>
          </cell>
          <cell r="BK191" t="str">
            <v>◎</v>
          </cell>
          <cell r="BL191" t="str">
            <v>○</v>
          </cell>
          <cell r="BM191" t="str">
            <v>○</v>
          </cell>
          <cell r="BN191" t="str">
            <v>○</v>
          </cell>
          <cell r="BO191" t="str">
            <v>○</v>
          </cell>
          <cell r="CK191" t="str">
            <v>○</v>
          </cell>
          <cell r="CS191" t="str">
            <v>◎</v>
          </cell>
          <cell r="CT191" t="str">
            <v>○</v>
          </cell>
          <cell r="CU191" t="str">
            <v>◎</v>
          </cell>
          <cell r="CV191" t="str">
            <v>○</v>
          </cell>
          <cell r="CW191" t="str">
            <v>○</v>
          </cell>
          <cell r="CX191" t="str">
            <v>○</v>
          </cell>
          <cell r="CY191" t="str">
            <v>○</v>
          </cell>
          <cell r="DA191" t="str">
            <v>○</v>
          </cell>
        </row>
        <row r="192">
          <cell r="A192">
            <v>191</v>
          </cell>
          <cell r="B192" t="str">
            <v>（有）トウワ測地</v>
          </cell>
          <cell r="C192" t="str">
            <v>034-0071</v>
          </cell>
          <cell r="D192" t="str">
            <v>青森県</v>
          </cell>
          <cell r="E192" t="str">
            <v>十和田市</v>
          </cell>
          <cell r="F192" t="str">
            <v>赤沼字下平３９２－１１</v>
          </cell>
          <cell r="H192" t="str">
            <v>上十三</v>
          </cell>
          <cell r="I192" t="str">
            <v>姥神　賢浩</v>
          </cell>
          <cell r="J192" t="str">
            <v>0176-21-1138</v>
          </cell>
          <cell r="P192" t="str">
            <v>◎</v>
          </cell>
          <cell r="Q192" t="str">
            <v/>
          </cell>
          <cell r="R192" t="str">
            <v>○</v>
          </cell>
          <cell r="S192" t="str">
            <v/>
          </cell>
          <cell r="T192" t="str">
            <v/>
          </cell>
          <cell r="U192" t="str">
            <v>○</v>
          </cell>
          <cell r="BA192" t="str">
            <v>○</v>
          </cell>
          <cell r="BE192" t="str">
            <v>○</v>
          </cell>
        </row>
        <row r="193">
          <cell r="A193">
            <v>192</v>
          </cell>
          <cell r="B193" t="str">
            <v>（株）常磐測量設計</v>
          </cell>
          <cell r="C193" t="str">
            <v>037-0621</v>
          </cell>
          <cell r="D193" t="str">
            <v>青森県</v>
          </cell>
          <cell r="E193" t="str">
            <v>五所川原市</v>
          </cell>
          <cell r="F193" t="str">
            <v>豊成字田子ノ浦９２－７</v>
          </cell>
          <cell r="H193" t="str">
            <v>北五</v>
          </cell>
          <cell r="I193" t="str">
            <v>工藤　秀雄</v>
          </cell>
          <cell r="J193" t="str">
            <v>0173-29-4183</v>
          </cell>
          <cell r="P193" t="str">
            <v>◎</v>
          </cell>
          <cell r="Q193" t="str">
            <v/>
          </cell>
          <cell r="R193" t="str">
            <v>◎</v>
          </cell>
          <cell r="S193" t="str">
            <v>○</v>
          </cell>
          <cell r="T193" t="str">
            <v>◎</v>
          </cell>
          <cell r="U193" t="str">
            <v>○</v>
          </cell>
          <cell r="AX193" t="str">
            <v>○</v>
          </cell>
          <cell r="AY193" t="str">
            <v>○</v>
          </cell>
          <cell r="AZ193" t="str">
            <v>◎</v>
          </cell>
          <cell r="BA193" t="str">
            <v>○</v>
          </cell>
          <cell r="BC193" t="str">
            <v>○</v>
          </cell>
          <cell r="BD193" t="str">
            <v>○</v>
          </cell>
          <cell r="BE193" t="str">
            <v>○</v>
          </cell>
          <cell r="BF193" t="str">
            <v>○</v>
          </cell>
          <cell r="BG193" t="str">
            <v>○</v>
          </cell>
          <cell r="BH193" t="str">
            <v>○</v>
          </cell>
          <cell r="BI193" t="str">
            <v>○</v>
          </cell>
          <cell r="BJ193" t="str">
            <v>○</v>
          </cell>
          <cell r="BK193" t="str">
            <v>○</v>
          </cell>
          <cell r="BL193" t="str">
            <v>○</v>
          </cell>
          <cell r="BN193" t="str">
            <v>○</v>
          </cell>
          <cell r="BR193" t="str">
            <v>○</v>
          </cell>
          <cell r="CK193" t="str">
            <v>○</v>
          </cell>
          <cell r="CS193" t="str">
            <v>◎</v>
          </cell>
          <cell r="CT193" t="str">
            <v>○</v>
          </cell>
          <cell r="CU193" t="str">
            <v>◎</v>
          </cell>
          <cell r="CW193" t="str">
            <v>○</v>
          </cell>
          <cell r="CX193" t="str">
            <v>○</v>
          </cell>
          <cell r="DA193" t="str">
            <v>○</v>
          </cell>
        </row>
        <row r="194">
          <cell r="A194">
            <v>193</v>
          </cell>
          <cell r="B194" t="str">
            <v>（株）十和田環境計画</v>
          </cell>
          <cell r="C194" t="str">
            <v>034-0023</v>
          </cell>
          <cell r="D194" t="str">
            <v>青森県</v>
          </cell>
          <cell r="E194" t="str">
            <v>十和田市</v>
          </cell>
          <cell r="F194" t="str">
            <v>東二番町８－３４</v>
          </cell>
          <cell r="H194" t="str">
            <v>上十三</v>
          </cell>
          <cell r="I194" t="str">
            <v>田中　照子</v>
          </cell>
          <cell r="J194" t="str">
            <v>0176-21-5053</v>
          </cell>
          <cell r="P194" t="str">
            <v>◎</v>
          </cell>
          <cell r="Q194" t="str">
            <v/>
          </cell>
          <cell r="R194" t="str">
            <v>○</v>
          </cell>
          <cell r="S194" t="str">
            <v/>
          </cell>
          <cell r="T194" t="str">
            <v/>
          </cell>
          <cell r="U194" t="str">
            <v>○</v>
          </cell>
          <cell r="V194" t="str">
            <v>○</v>
          </cell>
          <cell r="AX194" t="str">
            <v>○</v>
          </cell>
          <cell r="BA194" t="str">
            <v>○</v>
          </cell>
          <cell r="BC194" t="str">
            <v>○</v>
          </cell>
          <cell r="BD194" t="str">
            <v>○</v>
          </cell>
          <cell r="BE194" t="str">
            <v>○</v>
          </cell>
          <cell r="BF194" t="str">
            <v>○</v>
          </cell>
          <cell r="BG194" t="str">
            <v>○</v>
          </cell>
          <cell r="BI194" t="str">
            <v>○</v>
          </cell>
          <cell r="BK194" t="str">
            <v>○</v>
          </cell>
          <cell r="BL194" t="str">
            <v>○</v>
          </cell>
          <cell r="BN194" t="str">
            <v>○</v>
          </cell>
          <cell r="BO194" t="str">
            <v>○</v>
          </cell>
          <cell r="BR194" t="str">
            <v>○</v>
          </cell>
        </row>
        <row r="195">
          <cell r="A195">
            <v>194</v>
          </cell>
          <cell r="B195" t="str">
            <v>（株）中嶋五郎設計事務所</v>
          </cell>
          <cell r="C195" t="str">
            <v>030-0861</v>
          </cell>
          <cell r="D195" t="str">
            <v>青森県</v>
          </cell>
          <cell r="E195" t="str">
            <v>青森市</v>
          </cell>
          <cell r="F195" t="str">
            <v>長島４－２－１８</v>
          </cell>
          <cell r="H195" t="str">
            <v>東青</v>
          </cell>
          <cell r="I195" t="str">
            <v>中嶋　五郎</v>
          </cell>
          <cell r="J195" t="str">
            <v>017-723-3501</v>
          </cell>
          <cell r="P195" t="str">
            <v/>
          </cell>
          <cell r="Q195" t="str">
            <v>◎</v>
          </cell>
          <cell r="R195" t="str">
            <v/>
          </cell>
          <cell r="S195" t="str">
            <v/>
          </cell>
          <cell r="T195" t="str">
            <v/>
          </cell>
          <cell r="AC195" t="str">
            <v>○</v>
          </cell>
          <cell r="AD195" t="str">
            <v>○</v>
          </cell>
          <cell r="AE195" t="str">
            <v>○</v>
          </cell>
          <cell r="AF195" t="str">
            <v>○</v>
          </cell>
          <cell r="AG195" t="str">
            <v>○</v>
          </cell>
          <cell r="AH195" t="str">
            <v>○</v>
          </cell>
          <cell r="AI195" t="str">
            <v>○</v>
          </cell>
          <cell r="AJ195" t="str">
            <v>○</v>
          </cell>
          <cell r="AK195" t="str">
            <v>○</v>
          </cell>
          <cell r="AL195" t="str">
            <v>○</v>
          </cell>
        </row>
        <row r="196">
          <cell r="A196">
            <v>195</v>
          </cell>
          <cell r="B196" t="str">
            <v>（有）夏堀アシスト設計</v>
          </cell>
          <cell r="C196" t="str">
            <v>039-1166</v>
          </cell>
          <cell r="D196" t="str">
            <v>青森県</v>
          </cell>
          <cell r="E196" t="str">
            <v>八戸市</v>
          </cell>
          <cell r="F196" t="str">
            <v>根城９－４－８</v>
          </cell>
          <cell r="H196" t="str">
            <v>三八</v>
          </cell>
          <cell r="I196" t="str">
            <v>夏堀　典雄</v>
          </cell>
          <cell r="J196" t="str">
            <v>0178-71-4671</v>
          </cell>
          <cell r="P196" t="str">
            <v/>
          </cell>
          <cell r="Q196" t="str">
            <v>◎</v>
          </cell>
          <cell r="R196" t="str">
            <v/>
          </cell>
          <cell r="S196" t="str">
            <v/>
          </cell>
          <cell r="T196" t="str">
            <v/>
          </cell>
          <cell r="AC196" t="str">
            <v>○</v>
          </cell>
        </row>
        <row r="197">
          <cell r="A197">
            <v>196</v>
          </cell>
          <cell r="B197" t="str">
            <v>（有）成水開発</v>
          </cell>
          <cell r="C197" t="str">
            <v>038-3672</v>
          </cell>
          <cell r="D197" t="str">
            <v>青森県</v>
          </cell>
          <cell r="E197" t="str">
            <v>北津軽郡板柳町</v>
          </cell>
          <cell r="F197" t="str">
            <v>灰沼字玉川５０－１</v>
          </cell>
          <cell r="H197" t="str">
            <v>北五</v>
          </cell>
          <cell r="I197" t="str">
            <v>成田　一忠</v>
          </cell>
          <cell r="J197" t="str">
            <v>0172-72-1004</v>
          </cell>
          <cell r="P197" t="str">
            <v/>
          </cell>
          <cell r="Q197" t="str">
            <v/>
          </cell>
          <cell r="R197" t="str">
            <v/>
          </cell>
          <cell r="S197" t="str">
            <v>○</v>
          </cell>
          <cell r="T197" t="str">
            <v/>
          </cell>
          <cell r="CK197" t="str">
            <v>○</v>
          </cell>
        </row>
        <row r="198">
          <cell r="A198">
            <v>197</v>
          </cell>
          <cell r="B198" t="str">
            <v>（有）鳴海設計事務所</v>
          </cell>
          <cell r="C198" t="str">
            <v>033-0012</v>
          </cell>
          <cell r="D198" t="str">
            <v>青森県</v>
          </cell>
          <cell r="E198" t="str">
            <v>三沢市</v>
          </cell>
          <cell r="F198" t="str">
            <v>平畑１－１０－１１</v>
          </cell>
          <cell r="H198" t="str">
            <v>上十三</v>
          </cell>
          <cell r="I198" t="str">
            <v>鳴海　誠二</v>
          </cell>
          <cell r="J198" t="str">
            <v>0176-53-5353</v>
          </cell>
          <cell r="P198" t="str">
            <v/>
          </cell>
          <cell r="Q198" t="str">
            <v>◎</v>
          </cell>
          <cell r="R198" t="str">
            <v/>
          </cell>
          <cell r="S198" t="str">
            <v/>
          </cell>
          <cell r="T198" t="str">
            <v/>
          </cell>
          <cell r="AC198" t="str">
            <v>○</v>
          </cell>
          <cell r="AD198" t="str">
            <v>○</v>
          </cell>
          <cell r="AE198" t="str">
            <v>○</v>
          </cell>
          <cell r="AF198" t="str">
            <v>○</v>
          </cell>
          <cell r="AG198" t="str">
            <v>○</v>
          </cell>
          <cell r="AH198" t="str">
            <v>○</v>
          </cell>
          <cell r="AI198" t="str">
            <v>○</v>
          </cell>
          <cell r="AJ198" t="str">
            <v>○</v>
          </cell>
          <cell r="AK198" t="str">
            <v>○</v>
          </cell>
          <cell r="AL198" t="str">
            <v>○</v>
          </cell>
        </row>
        <row r="199">
          <cell r="A199">
            <v>198</v>
          </cell>
          <cell r="B199" t="str">
            <v>（有）南部測量</v>
          </cell>
          <cell r="C199" t="str">
            <v>034-0033</v>
          </cell>
          <cell r="D199" t="str">
            <v>青森県</v>
          </cell>
          <cell r="E199" t="str">
            <v>十和田市</v>
          </cell>
          <cell r="F199" t="str">
            <v>東五番町７－１</v>
          </cell>
          <cell r="H199" t="str">
            <v>上十三</v>
          </cell>
          <cell r="I199" t="str">
            <v>戸来　敏夫</v>
          </cell>
          <cell r="J199" t="str">
            <v>0176-22-9575</v>
          </cell>
          <cell r="P199" t="str">
            <v>◎</v>
          </cell>
          <cell r="Q199" t="str">
            <v/>
          </cell>
          <cell r="R199" t="str">
            <v>◎</v>
          </cell>
          <cell r="S199" t="str">
            <v>○</v>
          </cell>
          <cell r="T199" t="str">
            <v>◎</v>
          </cell>
          <cell r="U199" t="str">
            <v>○</v>
          </cell>
          <cell r="V199" t="str">
            <v>○</v>
          </cell>
          <cell r="AX199" t="str">
            <v>○</v>
          </cell>
          <cell r="BA199" t="str">
            <v>○</v>
          </cell>
          <cell r="BC199" t="str">
            <v>○</v>
          </cell>
          <cell r="BD199" t="str">
            <v>○</v>
          </cell>
          <cell r="BE199" t="str">
            <v>○</v>
          </cell>
          <cell r="BF199" t="str">
            <v>○</v>
          </cell>
          <cell r="BH199" t="str">
            <v>○</v>
          </cell>
          <cell r="BI199" t="str">
            <v>○</v>
          </cell>
          <cell r="BJ199" t="str">
            <v>○</v>
          </cell>
          <cell r="BL199" t="str">
            <v>◎</v>
          </cell>
          <cell r="BO199" t="str">
            <v>○</v>
          </cell>
          <cell r="CK199" t="str">
            <v>○</v>
          </cell>
          <cell r="CS199" t="str">
            <v>◎</v>
          </cell>
          <cell r="CU199" t="str">
            <v>◎</v>
          </cell>
        </row>
        <row r="200">
          <cell r="A200">
            <v>199</v>
          </cell>
          <cell r="B200" t="str">
            <v>西沢　巧（西沢建築設計事務所）</v>
          </cell>
          <cell r="C200" t="str">
            <v>036-8368</v>
          </cell>
          <cell r="D200" t="str">
            <v>青森県</v>
          </cell>
          <cell r="E200" t="str">
            <v>弘前市</v>
          </cell>
          <cell r="F200" t="str">
            <v>和田町５－１４</v>
          </cell>
          <cell r="H200" t="str">
            <v>中弘</v>
          </cell>
          <cell r="I200" t="str">
            <v>西沢　巧</v>
          </cell>
          <cell r="J200" t="str">
            <v>0172-34-4587</v>
          </cell>
          <cell r="P200" t="str">
            <v/>
          </cell>
          <cell r="Q200" t="str">
            <v>◎</v>
          </cell>
          <cell r="R200" t="str">
            <v/>
          </cell>
          <cell r="S200" t="str">
            <v/>
          </cell>
          <cell r="T200" t="str">
            <v/>
          </cell>
          <cell r="AC200" t="str">
            <v>○</v>
          </cell>
          <cell r="AD200" t="str">
            <v>○</v>
          </cell>
          <cell r="AE200" t="str">
            <v>○</v>
          </cell>
        </row>
        <row r="201">
          <cell r="A201">
            <v>200</v>
          </cell>
          <cell r="B201" t="str">
            <v>（株）日研工営</v>
          </cell>
          <cell r="C201" t="str">
            <v>030-0962</v>
          </cell>
          <cell r="D201" t="str">
            <v>青森県</v>
          </cell>
          <cell r="E201" t="str">
            <v>青森市</v>
          </cell>
          <cell r="F201" t="str">
            <v>佃２－１－１０</v>
          </cell>
          <cell r="H201" t="str">
            <v>東青</v>
          </cell>
          <cell r="I201" t="str">
            <v>吉原　司</v>
          </cell>
          <cell r="J201" t="str">
            <v>017-741-2501</v>
          </cell>
          <cell r="P201" t="str">
            <v/>
          </cell>
          <cell r="Q201" t="str">
            <v/>
          </cell>
          <cell r="R201" t="str">
            <v>◎</v>
          </cell>
          <cell r="S201" t="str">
            <v>◎</v>
          </cell>
          <cell r="T201" t="str">
            <v/>
          </cell>
          <cell r="BK201" t="str">
            <v>◎</v>
          </cell>
          <cell r="CK201" t="str">
            <v>◎</v>
          </cell>
        </row>
        <row r="202">
          <cell r="A202">
            <v>201</v>
          </cell>
          <cell r="B202" t="str">
            <v>（株）日測コンサルタント</v>
          </cell>
          <cell r="C202" t="str">
            <v>030-0936</v>
          </cell>
          <cell r="D202" t="str">
            <v>青森県</v>
          </cell>
          <cell r="E202" t="str">
            <v>青森市</v>
          </cell>
          <cell r="F202" t="str">
            <v>矢田前字本泉２２－２０</v>
          </cell>
          <cell r="H202" t="str">
            <v>東青</v>
          </cell>
          <cell r="I202" t="str">
            <v>斉藤　春男</v>
          </cell>
          <cell r="J202" t="str">
            <v>017-726-7011</v>
          </cell>
          <cell r="P202" t="str">
            <v>◎</v>
          </cell>
          <cell r="Q202" t="str">
            <v/>
          </cell>
          <cell r="R202" t="str">
            <v>◎</v>
          </cell>
          <cell r="S202" t="str">
            <v>○</v>
          </cell>
          <cell r="T202" t="str">
            <v>◎</v>
          </cell>
          <cell r="U202" t="str">
            <v>○</v>
          </cell>
          <cell r="V202" t="str">
            <v>○</v>
          </cell>
          <cell r="W202" t="str">
            <v>○</v>
          </cell>
          <cell r="AX202" t="str">
            <v>○</v>
          </cell>
          <cell r="AY202" t="str">
            <v>○</v>
          </cell>
          <cell r="AZ202" t="str">
            <v>◎</v>
          </cell>
          <cell r="BA202" t="str">
            <v>◎</v>
          </cell>
          <cell r="BB202" t="str">
            <v>○</v>
          </cell>
          <cell r="BC202" t="str">
            <v>○</v>
          </cell>
          <cell r="BD202" t="str">
            <v>○</v>
          </cell>
          <cell r="BE202" t="str">
            <v>○</v>
          </cell>
          <cell r="BF202" t="str">
            <v>○</v>
          </cell>
          <cell r="BG202" t="str">
            <v>○</v>
          </cell>
          <cell r="BH202" t="str">
            <v>○</v>
          </cell>
          <cell r="BI202" t="str">
            <v>○</v>
          </cell>
          <cell r="BJ202" t="str">
            <v>○</v>
          </cell>
          <cell r="BK202" t="str">
            <v>○</v>
          </cell>
          <cell r="BL202" t="str">
            <v>○</v>
          </cell>
          <cell r="BM202" t="str">
            <v>○</v>
          </cell>
          <cell r="BN202" t="str">
            <v>○</v>
          </cell>
          <cell r="BO202" t="str">
            <v>○</v>
          </cell>
          <cell r="BR202" t="str">
            <v>○</v>
          </cell>
          <cell r="CK202" t="str">
            <v>○</v>
          </cell>
          <cell r="CS202" t="str">
            <v>◎</v>
          </cell>
          <cell r="CT202" t="str">
            <v>○</v>
          </cell>
          <cell r="CU202" t="str">
            <v>◎</v>
          </cell>
          <cell r="CV202" t="str">
            <v>○</v>
          </cell>
          <cell r="CW202" t="str">
            <v>○</v>
          </cell>
          <cell r="CX202" t="str">
            <v>○</v>
          </cell>
          <cell r="CY202" t="str">
            <v>○</v>
          </cell>
          <cell r="DA202" t="str">
            <v>○</v>
          </cell>
        </row>
        <row r="203">
          <cell r="A203">
            <v>202</v>
          </cell>
          <cell r="B203" t="str">
            <v>日東綜合（株）</v>
          </cell>
          <cell r="C203" t="str">
            <v>037-0205</v>
          </cell>
          <cell r="D203" t="str">
            <v>青森県</v>
          </cell>
          <cell r="E203" t="str">
            <v>北津軽郡金木町</v>
          </cell>
          <cell r="F203" t="str">
            <v>中柏木字鎧石２５９</v>
          </cell>
          <cell r="H203" t="str">
            <v>北五</v>
          </cell>
          <cell r="I203" t="str">
            <v>山中　政広</v>
          </cell>
          <cell r="J203" t="str">
            <v>0173-53-2491</v>
          </cell>
          <cell r="P203" t="str">
            <v>◎</v>
          </cell>
          <cell r="Q203" t="str">
            <v>◎</v>
          </cell>
          <cell r="R203" t="str">
            <v>○</v>
          </cell>
          <cell r="S203" t="str">
            <v>○</v>
          </cell>
          <cell r="T203" t="str">
            <v>○</v>
          </cell>
          <cell r="U203" t="str">
            <v>○</v>
          </cell>
          <cell r="V203" t="str">
            <v>○</v>
          </cell>
          <cell r="W203" t="str">
            <v>○</v>
          </cell>
          <cell r="AC203" t="str">
            <v>○</v>
          </cell>
          <cell r="AD203" t="str">
            <v>○</v>
          </cell>
          <cell r="AE203" t="str">
            <v>○</v>
          </cell>
          <cell r="AF203" t="str">
            <v>○</v>
          </cell>
          <cell r="AG203" t="str">
            <v>○</v>
          </cell>
          <cell r="AH203" t="str">
            <v>○</v>
          </cell>
          <cell r="AI203" t="str">
            <v>○</v>
          </cell>
          <cell r="AJ203" t="str">
            <v>○</v>
          </cell>
          <cell r="AK203" t="str">
            <v>○</v>
          </cell>
          <cell r="AL203" t="str">
            <v>○</v>
          </cell>
          <cell r="AX203" t="str">
            <v>○</v>
          </cell>
          <cell r="AY203" t="str">
            <v>○</v>
          </cell>
          <cell r="AZ203" t="str">
            <v>○</v>
          </cell>
          <cell r="BA203" t="str">
            <v>○</v>
          </cell>
          <cell r="BC203" t="str">
            <v>○</v>
          </cell>
          <cell r="BD203" t="str">
            <v>○</v>
          </cell>
          <cell r="BE203" t="str">
            <v>○</v>
          </cell>
          <cell r="BF203" t="str">
            <v>○</v>
          </cell>
          <cell r="BG203" t="str">
            <v>○</v>
          </cell>
          <cell r="BH203" t="str">
            <v>○</v>
          </cell>
          <cell r="BI203" t="str">
            <v>○</v>
          </cell>
          <cell r="BJ203" t="str">
            <v>○</v>
          </cell>
          <cell r="BK203" t="str">
            <v>○</v>
          </cell>
          <cell r="BL203" t="str">
            <v>○</v>
          </cell>
          <cell r="BM203" t="str">
            <v>○</v>
          </cell>
          <cell r="BN203" t="str">
            <v>○</v>
          </cell>
          <cell r="BO203" t="str">
            <v>○</v>
          </cell>
          <cell r="CK203" t="str">
            <v>○</v>
          </cell>
          <cell r="CS203" t="str">
            <v>○</v>
          </cell>
          <cell r="CT203" t="str">
            <v>○</v>
          </cell>
          <cell r="CU203" t="str">
            <v>○</v>
          </cell>
          <cell r="CV203" t="str">
            <v>○</v>
          </cell>
          <cell r="CW203" t="str">
            <v>○</v>
          </cell>
          <cell r="CX203" t="str">
            <v>○</v>
          </cell>
          <cell r="CY203" t="str">
            <v>○</v>
          </cell>
        </row>
        <row r="204">
          <cell r="A204">
            <v>203</v>
          </cell>
          <cell r="B204" t="str">
            <v>（株）沼田総合設計</v>
          </cell>
          <cell r="C204" t="str">
            <v>030-0962</v>
          </cell>
          <cell r="D204" t="str">
            <v>青森県</v>
          </cell>
          <cell r="E204" t="str">
            <v>青森市</v>
          </cell>
          <cell r="F204" t="str">
            <v>佃２－４－３１</v>
          </cell>
          <cell r="H204" t="str">
            <v>東青</v>
          </cell>
          <cell r="I204" t="str">
            <v>沼田　実</v>
          </cell>
          <cell r="J204" t="str">
            <v>017-742-4229</v>
          </cell>
          <cell r="P204" t="str">
            <v/>
          </cell>
          <cell r="Q204" t="str">
            <v>◎</v>
          </cell>
          <cell r="R204" t="str">
            <v/>
          </cell>
          <cell r="S204" t="str">
            <v/>
          </cell>
          <cell r="T204" t="str">
            <v/>
          </cell>
          <cell r="AC204" t="str">
            <v>○</v>
          </cell>
          <cell r="AD204" t="str">
            <v>○</v>
          </cell>
          <cell r="AE204" t="str">
            <v>○</v>
          </cell>
          <cell r="AF204" t="str">
            <v>○</v>
          </cell>
          <cell r="AG204" t="str">
            <v>○</v>
          </cell>
          <cell r="AH204" t="str">
            <v>○</v>
          </cell>
          <cell r="AI204" t="str">
            <v>○</v>
          </cell>
          <cell r="AJ204" t="str">
            <v>○</v>
          </cell>
          <cell r="AK204" t="str">
            <v>○</v>
          </cell>
          <cell r="AL204" t="str">
            <v>○</v>
          </cell>
        </row>
        <row r="205">
          <cell r="A205">
            <v>204</v>
          </cell>
          <cell r="B205" t="str">
            <v>（株）ネオ・バウハウス川田設計</v>
          </cell>
          <cell r="C205" t="str">
            <v>030-0903</v>
          </cell>
          <cell r="D205" t="str">
            <v>青森県</v>
          </cell>
          <cell r="E205" t="str">
            <v>青森市</v>
          </cell>
          <cell r="F205" t="str">
            <v>栄町２－１－１６</v>
          </cell>
          <cell r="H205" t="str">
            <v>東青</v>
          </cell>
          <cell r="I205" t="str">
            <v>川田　洋一</v>
          </cell>
          <cell r="J205" t="str">
            <v>017-742-1611</v>
          </cell>
          <cell r="P205" t="str">
            <v/>
          </cell>
          <cell r="Q205" t="str">
            <v>◎</v>
          </cell>
          <cell r="R205" t="str">
            <v/>
          </cell>
          <cell r="S205" t="str">
            <v/>
          </cell>
          <cell r="T205" t="str">
            <v/>
          </cell>
          <cell r="AC205" t="str">
            <v>○</v>
          </cell>
          <cell r="AD205" t="str">
            <v>○</v>
          </cell>
          <cell r="AI205" t="str">
            <v>○</v>
          </cell>
          <cell r="AL205" t="str">
            <v>○</v>
          </cell>
        </row>
        <row r="206">
          <cell r="A206">
            <v>205</v>
          </cell>
          <cell r="B206" t="str">
            <v>（株）野上土木</v>
          </cell>
          <cell r="C206" t="str">
            <v>037-0303</v>
          </cell>
          <cell r="D206" t="str">
            <v>青森県</v>
          </cell>
          <cell r="E206" t="str">
            <v>北津軽郡中里町</v>
          </cell>
          <cell r="F206" t="str">
            <v>高根字小金石1367-2</v>
          </cell>
          <cell r="H206" t="str">
            <v>北五</v>
          </cell>
          <cell r="I206" t="str">
            <v>野上　トシミ</v>
          </cell>
          <cell r="J206" t="str">
            <v>0173-58-2007</v>
          </cell>
          <cell r="P206" t="str">
            <v>◎</v>
          </cell>
          <cell r="Q206" t="str">
            <v/>
          </cell>
          <cell r="R206" t="str">
            <v/>
          </cell>
          <cell r="S206" t="str">
            <v/>
          </cell>
          <cell r="T206" t="str">
            <v/>
          </cell>
          <cell r="U206" t="str">
            <v>○</v>
          </cell>
        </row>
        <row r="207">
          <cell r="A207">
            <v>206</v>
          </cell>
          <cell r="B207" t="str">
            <v>（株）ノムラアクト東北</v>
          </cell>
          <cell r="C207" t="str">
            <v>030-0823</v>
          </cell>
          <cell r="D207" t="str">
            <v>青森県</v>
          </cell>
          <cell r="E207" t="str">
            <v>青森市</v>
          </cell>
          <cell r="F207" t="str">
            <v>橋本２－１９－３</v>
          </cell>
          <cell r="G207" t="str">
            <v>三井海上青森ビル</v>
          </cell>
          <cell r="H207" t="str">
            <v>東青</v>
          </cell>
          <cell r="I207" t="str">
            <v>樋浦　兼司</v>
          </cell>
          <cell r="J207" t="str">
            <v>017-774-1501</v>
          </cell>
          <cell r="P207" t="str">
            <v/>
          </cell>
          <cell r="Q207" t="str">
            <v>◎</v>
          </cell>
          <cell r="R207" t="str">
            <v/>
          </cell>
          <cell r="S207" t="str">
            <v/>
          </cell>
          <cell r="T207" t="str">
            <v/>
          </cell>
          <cell r="AC207" t="str">
            <v>○</v>
          </cell>
        </row>
        <row r="208">
          <cell r="A208">
            <v>207</v>
          </cell>
          <cell r="B208" t="str">
            <v>（有）野呂設計事務所</v>
          </cell>
          <cell r="C208" t="str">
            <v>039-1167</v>
          </cell>
          <cell r="D208" t="str">
            <v>青森県</v>
          </cell>
          <cell r="E208" t="str">
            <v>八戸市</v>
          </cell>
          <cell r="F208" t="str">
            <v>沢里字沢里山１６－８５</v>
          </cell>
          <cell r="H208" t="str">
            <v>三八</v>
          </cell>
          <cell r="I208" t="str">
            <v>野呂　光久</v>
          </cell>
          <cell r="J208" t="str">
            <v>0178-22-2479</v>
          </cell>
          <cell r="P208" t="str">
            <v>◎</v>
          </cell>
          <cell r="Q208" t="str">
            <v>◎</v>
          </cell>
          <cell r="R208" t="str">
            <v/>
          </cell>
          <cell r="S208" t="str">
            <v/>
          </cell>
          <cell r="T208" t="str">
            <v/>
          </cell>
          <cell r="U208" t="str">
            <v>○</v>
          </cell>
          <cell r="AC208" t="str">
            <v>○</v>
          </cell>
          <cell r="AD208" t="str">
            <v>○</v>
          </cell>
          <cell r="AE208" t="str">
            <v>○</v>
          </cell>
          <cell r="AI208" t="str">
            <v>○</v>
          </cell>
          <cell r="AL208" t="str">
            <v>○</v>
          </cell>
        </row>
        <row r="209">
          <cell r="A209">
            <v>208</v>
          </cell>
          <cell r="B209" t="str">
            <v>（有）階上測量設計</v>
          </cell>
          <cell r="C209" t="str">
            <v>039-1211</v>
          </cell>
          <cell r="D209" t="str">
            <v>青森県</v>
          </cell>
          <cell r="E209" t="str">
            <v>三戸郡階上町</v>
          </cell>
          <cell r="F209" t="str">
            <v>蒼前東１－９－２６８５</v>
          </cell>
          <cell r="H209" t="str">
            <v>三八</v>
          </cell>
          <cell r="I209" t="str">
            <v>松田　拓夫</v>
          </cell>
          <cell r="J209" t="str">
            <v>0178-88-3316</v>
          </cell>
          <cell r="P209" t="str">
            <v>◎</v>
          </cell>
          <cell r="Q209" t="str">
            <v/>
          </cell>
          <cell r="R209" t="str">
            <v>○</v>
          </cell>
          <cell r="S209" t="str">
            <v/>
          </cell>
          <cell r="T209" t="str">
            <v/>
          </cell>
          <cell r="U209" t="str">
            <v>○</v>
          </cell>
          <cell r="AX209" t="str">
            <v>○</v>
          </cell>
          <cell r="BA209" t="str">
            <v>○</v>
          </cell>
          <cell r="BE209" t="str">
            <v>○</v>
          </cell>
        </row>
        <row r="210">
          <cell r="A210">
            <v>209</v>
          </cell>
          <cell r="B210" t="str">
            <v>（有）畑中測量設計事務所</v>
          </cell>
          <cell r="C210" t="str">
            <v>034-0001</v>
          </cell>
          <cell r="D210" t="str">
            <v>青森県</v>
          </cell>
          <cell r="E210" t="str">
            <v>十和田市</v>
          </cell>
          <cell r="F210" t="str">
            <v>三本木字西金崎２１４－４</v>
          </cell>
          <cell r="H210" t="str">
            <v>上十三</v>
          </cell>
          <cell r="I210" t="str">
            <v>畑中　昭彦</v>
          </cell>
          <cell r="J210" t="str">
            <v>0176-22-3445</v>
          </cell>
          <cell r="P210" t="str">
            <v>◎</v>
          </cell>
          <cell r="Q210" t="str">
            <v/>
          </cell>
          <cell r="R210" t="str">
            <v/>
          </cell>
          <cell r="S210" t="str">
            <v/>
          </cell>
          <cell r="T210" t="str">
            <v/>
          </cell>
          <cell r="U210" t="str">
            <v>○</v>
          </cell>
        </row>
        <row r="211">
          <cell r="A211">
            <v>210</v>
          </cell>
          <cell r="B211" t="str">
            <v>（株）八戸測量設計</v>
          </cell>
          <cell r="C211" t="str">
            <v>039-1164</v>
          </cell>
          <cell r="D211" t="str">
            <v>青森県</v>
          </cell>
          <cell r="E211" t="str">
            <v>八戸市</v>
          </cell>
          <cell r="F211" t="str">
            <v>下長８－４－８</v>
          </cell>
          <cell r="H211" t="str">
            <v>三八</v>
          </cell>
          <cell r="I211" t="str">
            <v>柿本　雅貴</v>
          </cell>
          <cell r="J211" t="str">
            <v>0178-20-4412</v>
          </cell>
          <cell r="P211" t="str">
            <v>◎</v>
          </cell>
          <cell r="Q211" t="str">
            <v/>
          </cell>
          <cell r="R211" t="str">
            <v>○</v>
          </cell>
          <cell r="S211" t="str">
            <v>○</v>
          </cell>
          <cell r="T211" t="str">
            <v>○</v>
          </cell>
          <cell r="U211" t="str">
            <v>○</v>
          </cell>
          <cell r="AX211" t="str">
            <v>○</v>
          </cell>
          <cell r="AY211" t="str">
            <v>○</v>
          </cell>
          <cell r="AZ211" t="str">
            <v>○</v>
          </cell>
          <cell r="BA211" t="str">
            <v>○</v>
          </cell>
          <cell r="BB211" t="str">
            <v>○</v>
          </cell>
          <cell r="BC211" t="str">
            <v>○</v>
          </cell>
          <cell r="BD211" t="str">
            <v>○</v>
          </cell>
          <cell r="BE211" t="str">
            <v>○</v>
          </cell>
          <cell r="BF211" t="str">
            <v>○</v>
          </cell>
          <cell r="BG211" t="str">
            <v>○</v>
          </cell>
          <cell r="BH211" t="str">
            <v>○</v>
          </cell>
          <cell r="BI211" t="str">
            <v>○</v>
          </cell>
          <cell r="BJ211" t="str">
            <v>○</v>
          </cell>
          <cell r="BK211" t="str">
            <v>○</v>
          </cell>
          <cell r="BL211" t="str">
            <v>○</v>
          </cell>
          <cell r="BM211" t="str">
            <v>○</v>
          </cell>
          <cell r="BN211" t="str">
            <v>○</v>
          </cell>
          <cell r="BO211" t="str">
            <v>○</v>
          </cell>
          <cell r="CK211" t="str">
            <v>○</v>
          </cell>
          <cell r="CS211" t="str">
            <v>○</v>
          </cell>
          <cell r="CT211" t="str">
            <v>○</v>
          </cell>
          <cell r="CU211" t="str">
            <v>○</v>
          </cell>
          <cell r="CV211" t="str">
            <v>○</v>
          </cell>
          <cell r="CW211" t="str">
            <v>○</v>
          </cell>
          <cell r="CX211" t="str">
            <v>○</v>
          </cell>
          <cell r="CY211" t="str">
            <v>○</v>
          </cell>
          <cell r="DA211" t="str">
            <v>○</v>
          </cell>
        </row>
        <row r="212">
          <cell r="A212">
            <v>211</v>
          </cell>
          <cell r="B212" t="str">
            <v>（株）八光コンサルタント</v>
          </cell>
          <cell r="C212" t="str">
            <v>038-0031</v>
          </cell>
          <cell r="D212" t="str">
            <v>青森県</v>
          </cell>
          <cell r="E212" t="str">
            <v>青森市</v>
          </cell>
          <cell r="F212" t="str">
            <v>三内字丸山３９４－１０６</v>
          </cell>
          <cell r="H212" t="str">
            <v>東青</v>
          </cell>
          <cell r="I212" t="str">
            <v>奈良　光二</v>
          </cell>
          <cell r="J212" t="str">
            <v>017-761-1577</v>
          </cell>
          <cell r="P212" t="str">
            <v>◎</v>
          </cell>
          <cell r="Q212" t="str">
            <v/>
          </cell>
          <cell r="R212" t="str">
            <v>◎</v>
          </cell>
          <cell r="S212" t="str">
            <v>○</v>
          </cell>
          <cell r="T212" t="str">
            <v>◎</v>
          </cell>
          <cell r="U212" t="str">
            <v>○</v>
          </cell>
          <cell r="V212" t="str">
            <v>○</v>
          </cell>
          <cell r="W212" t="str">
            <v>○</v>
          </cell>
          <cell r="AX212" t="str">
            <v>○</v>
          </cell>
          <cell r="AY212" t="str">
            <v>○</v>
          </cell>
          <cell r="BA212" t="str">
            <v>○</v>
          </cell>
          <cell r="BC212" t="str">
            <v>○</v>
          </cell>
          <cell r="BD212" t="str">
            <v>○</v>
          </cell>
          <cell r="BE212" t="str">
            <v>○</v>
          </cell>
          <cell r="BF212" t="str">
            <v>○</v>
          </cell>
          <cell r="BG212" t="str">
            <v>○</v>
          </cell>
          <cell r="BH212" t="str">
            <v>○</v>
          </cell>
          <cell r="BI212" t="str">
            <v>○</v>
          </cell>
          <cell r="BJ212" t="str">
            <v>◎</v>
          </cell>
          <cell r="BK212" t="str">
            <v>○</v>
          </cell>
          <cell r="BL212" t="str">
            <v>○</v>
          </cell>
          <cell r="BN212" t="str">
            <v>○</v>
          </cell>
          <cell r="BO212" t="str">
            <v>○</v>
          </cell>
          <cell r="BR212" t="str">
            <v>○</v>
          </cell>
          <cell r="CK212" t="str">
            <v>○</v>
          </cell>
          <cell r="CS212" t="str">
            <v>◎</v>
          </cell>
          <cell r="CT212" t="str">
            <v>○</v>
          </cell>
          <cell r="CU212" t="str">
            <v>◎</v>
          </cell>
          <cell r="CV212" t="str">
            <v>○</v>
          </cell>
          <cell r="CW212" t="str">
            <v>○</v>
          </cell>
          <cell r="CX212" t="str">
            <v>○</v>
          </cell>
          <cell r="CY212" t="str">
            <v>○</v>
          </cell>
          <cell r="DA212" t="str">
            <v>○</v>
          </cell>
        </row>
        <row r="213">
          <cell r="A213">
            <v>212</v>
          </cell>
          <cell r="B213" t="str">
            <v>八州スペースコンサル（株）</v>
          </cell>
          <cell r="C213" t="str">
            <v>039-1527</v>
          </cell>
          <cell r="D213" t="str">
            <v>青森県</v>
          </cell>
          <cell r="E213" t="str">
            <v>三戸郡五戸町</v>
          </cell>
          <cell r="F213" t="str">
            <v>扇田字西ノ沢９－１１８</v>
          </cell>
          <cell r="H213" t="str">
            <v>三八</v>
          </cell>
          <cell r="I213" t="str">
            <v>佐々木　寛一郎</v>
          </cell>
          <cell r="J213" t="str">
            <v>0178-67-2000</v>
          </cell>
          <cell r="P213" t="str">
            <v>◎</v>
          </cell>
          <cell r="Q213" t="str">
            <v>◎</v>
          </cell>
          <cell r="R213" t="str">
            <v>○</v>
          </cell>
          <cell r="S213" t="str">
            <v/>
          </cell>
          <cell r="T213" t="str">
            <v>○</v>
          </cell>
          <cell r="U213" t="str">
            <v>○</v>
          </cell>
          <cell r="V213" t="str">
            <v>○</v>
          </cell>
          <cell r="W213" t="str">
            <v>○</v>
          </cell>
          <cell r="AC213" t="str">
            <v>○</v>
          </cell>
          <cell r="AD213" t="str">
            <v>○</v>
          </cell>
          <cell r="AI213" t="str">
            <v>○</v>
          </cell>
          <cell r="AL213" t="str">
            <v>○</v>
          </cell>
          <cell r="AX213" t="str">
            <v>○</v>
          </cell>
          <cell r="BA213" t="str">
            <v>○</v>
          </cell>
          <cell r="BE213" t="str">
            <v>○</v>
          </cell>
          <cell r="BF213" t="str">
            <v>○</v>
          </cell>
          <cell r="BH213" t="str">
            <v>○</v>
          </cell>
          <cell r="BI213" t="str">
            <v>○</v>
          </cell>
          <cell r="BJ213" t="str">
            <v>○</v>
          </cell>
          <cell r="CS213" t="str">
            <v>○</v>
          </cell>
          <cell r="CT213" t="str">
            <v>○</v>
          </cell>
          <cell r="DA213" t="str">
            <v>○</v>
          </cell>
        </row>
        <row r="214">
          <cell r="A214">
            <v>213</v>
          </cell>
          <cell r="B214" t="str">
            <v>八拓測量（有）</v>
          </cell>
          <cell r="C214" t="str">
            <v>039-1108</v>
          </cell>
          <cell r="D214" t="str">
            <v>青森県</v>
          </cell>
          <cell r="E214" t="str">
            <v>八戸市</v>
          </cell>
          <cell r="F214" t="str">
            <v>上野字山在家６－５</v>
          </cell>
          <cell r="H214" t="str">
            <v>三八</v>
          </cell>
          <cell r="I214" t="str">
            <v>矢崎　輝悦</v>
          </cell>
          <cell r="J214" t="str">
            <v>0178-27-3584</v>
          </cell>
          <cell r="P214" t="str">
            <v>◎</v>
          </cell>
          <cell r="Q214" t="str">
            <v/>
          </cell>
          <cell r="R214" t="str">
            <v/>
          </cell>
          <cell r="S214" t="str">
            <v/>
          </cell>
          <cell r="T214" t="str">
            <v/>
          </cell>
          <cell r="U214" t="str">
            <v>○</v>
          </cell>
        </row>
        <row r="215">
          <cell r="A215">
            <v>214</v>
          </cell>
          <cell r="B215" t="str">
            <v>（有）花田設計</v>
          </cell>
          <cell r="C215" t="str">
            <v>030-0953</v>
          </cell>
          <cell r="D215" t="str">
            <v>青森県</v>
          </cell>
          <cell r="E215" t="str">
            <v>青森市</v>
          </cell>
          <cell r="F215" t="str">
            <v>駒込字螢沢４８－２０３</v>
          </cell>
          <cell r="H215" t="str">
            <v>東青</v>
          </cell>
          <cell r="I215" t="str">
            <v>花田　猛</v>
          </cell>
          <cell r="J215" t="str">
            <v>017-742-4430</v>
          </cell>
          <cell r="P215" t="str">
            <v/>
          </cell>
          <cell r="Q215" t="str">
            <v>◎</v>
          </cell>
          <cell r="R215" t="str">
            <v/>
          </cell>
          <cell r="S215" t="str">
            <v/>
          </cell>
          <cell r="T215" t="str">
            <v/>
          </cell>
          <cell r="AC215" t="str">
            <v>○</v>
          </cell>
        </row>
        <row r="216">
          <cell r="A216">
            <v>215</v>
          </cell>
          <cell r="B216" t="str">
            <v>（有）英設計事務所</v>
          </cell>
          <cell r="C216" t="str">
            <v>039-3163</v>
          </cell>
          <cell r="D216" t="str">
            <v>青森県</v>
          </cell>
          <cell r="E216" t="str">
            <v>上北郡野辺地町</v>
          </cell>
          <cell r="F216" t="str">
            <v>字新町裏４２－１３</v>
          </cell>
          <cell r="H216" t="str">
            <v>上十三</v>
          </cell>
          <cell r="I216" t="str">
            <v>太田　肇</v>
          </cell>
          <cell r="J216" t="str">
            <v>0175-64-9400</v>
          </cell>
          <cell r="P216" t="str">
            <v/>
          </cell>
          <cell r="Q216" t="str">
            <v>◎</v>
          </cell>
          <cell r="R216" t="str">
            <v/>
          </cell>
          <cell r="S216" t="str">
            <v/>
          </cell>
          <cell r="T216" t="str">
            <v/>
          </cell>
          <cell r="AC216" t="str">
            <v>○</v>
          </cell>
          <cell r="AD216" t="str">
            <v>○</v>
          </cell>
          <cell r="AE216" t="str">
            <v>○</v>
          </cell>
          <cell r="AF216" t="str">
            <v>○</v>
          </cell>
          <cell r="AG216" t="str">
            <v>○</v>
          </cell>
          <cell r="AH216" t="str">
            <v>○</v>
          </cell>
          <cell r="AI216" t="str">
            <v>○</v>
          </cell>
          <cell r="AJ216" t="str">
            <v>○</v>
          </cell>
          <cell r="AK216" t="str">
            <v>○</v>
          </cell>
          <cell r="AL216" t="str">
            <v>○</v>
          </cell>
        </row>
        <row r="217">
          <cell r="A217">
            <v>216</v>
          </cell>
          <cell r="B217" t="str">
            <v>（有）平尾測量</v>
          </cell>
          <cell r="C217" t="str">
            <v>039-3155</v>
          </cell>
          <cell r="D217" t="str">
            <v>青森県</v>
          </cell>
          <cell r="E217" t="str">
            <v>上北郡野辺地町</v>
          </cell>
          <cell r="F217" t="str">
            <v>字切明１９－４</v>
          </cell>
          <cell r="H217" t="str">
            <v>上十三</v>
          </cell>
          <cell r="I217" t="str">
            <v>平尾　福平</v>
          </cell>
          <cell r="J217" t="str">
            <v>0175-64-1110</v>
          </cell>
          <cell r="P217" t="str">
            <v>◎</v>
          </cell>
          <cell r="Q217" t="str">
            <v/>
          </cell>
          <cell r="R217" t="str">
            <v/>
          </cell>
          <cell r="S217" t="str">
            <v/>
          </cell>
          <cell r="T217" t="str">
            <v/>
          </cell>
          <cell r="U217" t="str">
            <v>○</v>
          </cell>
          <cell r="V217" t="str">
            <v>○</v>
          </cell>
        </row>
        <row r="218">
          <cell r="A218">
            <v>217</v>
          </cell>
          <cell r="B218" t="str">
            <v>平舘　敦（ひらだて設計）</v>
          </cell>
          <cell r="C218" t="str">
            <v>034-0001</v>
          </cell>
          <cell r="D218" t="str">
            <v>青森県</v>
          </cell>
          <cell r="E218" t="str">
            <v>十和田市</v>
          </cell>
          <cell r="F218" t="str">
            <v>三本木字下平１５２－８</v>
          </cell>
          <cell r="H218" t="str">
            <v>上十三</v>
          </cell>
          <cell r="I218" t="str">
            <v>平舘　敦</v>
          </cell>
          <cell r="J218" t="str">
            <v>0176-25-6697</v>
          </cell>
          <cell r="P218" t="str">
            <v/>
          </cell>
          <cell r="Q218" t="str">
            <v>◎</v>
          </cell>
          <cell r="R218" t="str">
            <v/>
          </cell>
          <cell r="S218" t="str">
            <v/>
          </cell>
          <cell r="T218" t="str">
            <v/>
          </cell>
          <cell r="AC218" t="str">
            <v>○</v>
          </cell>
          <cell r="AD218" t="str">
            <v>○</v>
          </cell>
          <cell r="AE218" t="str">
            <v>○</v>
          </cell>
          <cell r="AF218" t="str">
            <v>○</v>
          </cell>
          <cell r="AG218" t="str">
            <v>○</v>
          </cell>
          <cell r="AH218" t="str">
            <v>○</v>
          </cell>
          <cell r="AI218" t="str">
            <v>○</v>
          </cell>
          <cell r="AJ218" t="str">
            <v>○</v>
          </cell>
          <cell r="AK218" t="str">
            <v>○</v>
          </cell>
          <cell r="AL218" t="str">
            <v>○</v>
          </cell>
        </row>
        <row r="219">
          <cell r="A219">
            <v>218</v>
          </cell>
          <cell r="B219" t="str">
            <v>（株）平塚建築設計事務所</v>
          </cell>
          <cell r="C219" t="str">
            <v>038-0011</v>
          </cell>
          <cell r="D219" t="str">
            <v>青森県</v>
          </cell>
          <cell r="E219" t="str">
            <v>青森市</v>
          </cell>
          <cell r="F219" t="str">
            <v>篠田３－２３－８</v>
          </cell>
          <cell r="H219" t="str">
            <v>東青</v>
          </cell>
          <cell r="I219" t="str">
            <v>平塚　勝</v>
          </cell>
          <cell r="J219" t="str">
            <v>017-781-2821</v>
          </cell>
          <cell r="P219" t="str">
            <v/>
          </cell>
          <cell r="Q219" t="str">
            <v>◎</v>
          </cell>
          <cell r="R219" t="str">
            <v/>
          </cell>
          <cell r="S219" t="str">
            <v/>
          </cell>
          <cell r="T219" t="str">
            <v/>
          </cell>
          <cell r="AC219" t="str">
            <v>○</v>
          </cell>
          <cell r="AD219" t="str">
            <v>○</v>
          </cell>
          <cell r="AE219" t="str">
            <v>○</v>
          </cell>
          <cell r="AF219" t="str">
            <v>○</v>
          </cell>
          <cell r="AG219" t="str">
            <v>○</v>
          </cell>
          <cell r="AH219" t="str">
            <v>○</v>
          </cell>
          <cell r="AI219" t="str">
            <v>○</v>
          </cell>
          <cell r="AJ219" t="str">
            <v>○</v>
          </cell>
          <cell r="AK219" t="str">
            <v>○</v>
          </cell>
          <cell r="AL219" t="str">
            <v>○</v>
          </cell>
        </row>
        <row r="220">
          <cell r="A220">
            <v>219</v>
          </cell>
          <cell r="B220" t="str">
            <v>（有）平内設計</v>
          </cell>
          <cell r="C220" t="str">
            <v>033-0034</v>
          </cell>
          <cell r="D220" t="str">
            <v>青森県</v>
          </cell>
          <cell r="E220" t="str">
            <v>三沢市</v>
          </cell>
          <cell r="F220" t="str">
            <v>東町３－７－７</v>
          </cell>
          <cell r="H220" t="str">
            <v>上十三</v>
          </cell>
          <cell r="I220" t="str">
            <v>平内　進勝</v>
          </cell>
          <cell r="J220" t="str">
            <v>0176-53-1382</v>
          </cell>
          <cell r="P220" t="str">
            <v/>
          </cell>
          <cell r="Q220" t="str">
            <v>◎</v>
          </cell>
          <cell r="R220" t="str">
            <v/>
          </cell>
          <cell r="S220" t="str">
            <v/>
          </cell>
          <cell r="T220" t="str">
            <v/>
          </cell>
          <cell r="AC220" t="str">
            <v>○</v>
          </cell>
        </row>
        <row r="221">
          <cell r="A221">
            <v>220</v>
          </cell>
          <cell r="B221" t="str">
            <v>（株）弘測コンサル</v>
          </cell>
          <cell r="C221" t="str">
            <v>036-8346</v>
          </cell>
          <cell r="D221" t="str">
            <v>青森県</v>
          </cell>
          <cell r="E221" t="str">
            <v>弘前市</v>
          </cell>
          <cell r="F221" t="str">
            <v>大浦町５－５</v>
          </cell>
          <cell r="H221" t="str">
            <v>中弘</v>
          </cell>
          <cell r="I221" t="str">
            <v>小田桐　幸則</v>
          </cell>
          <cell r="J221" t="str">
            <v>0172-33-6820</v>
          </cell>
          <cell r="P221" t="str">
            <v>◎</v>
          </cell>
          <cell r="Q221" t="str">
            <v/>
          </cell>
          <cell r="R221" t="str">
            <v>○</v>
          </cell>
          <cell r="S221" t="str">
            <v/>
          </cell>
          <cell r="T221" t="str">
            <v>◎</v>
          </cell>
          <cell r="U221" t="str">
            <v>○</v>
          </cell>
          <cell r="V221" t="str">
            <v>○</v>
          </cell>
          <cell r="AX221" t="str">
            <v>○</v>
          </cell>
          <cell r="BA221" t="str">
            <v>○</v>
          </cell>
          <cell r="BD221" t="str">
            <v>○</v>
          </cell>
          <cell r="BE221" t="str">
            <v>○</v>
          </cell>
          <cell r="BN221" t="str">
            <v>○</v>
          </cell>
          <cell r="CS221" t="str">
            <v>◎</v>
          </cell>
          <cell r="CU221" t="str">
            <v>○</v>
          </cell>
          <cell r="CY221" t="str">
            <v>○</v>
          </cell>
          <cell r="DA221" t="str">
            <v>○</v>
          </cell>
        </row>
        <row r="222">
          <cell r="A222">
            <v>221</v>
          </cell>
          <cell r="B222" t="str">
            <v>（株）ファンビーム建築事務所</v>
          </cell>
          <cell r="C222" t="str">
            <v>038-0003</v>
          </cell>
          <cell r="D222" t="str">
            <v>青森県</v>
          </cell>
          <cell r="E222" t="str">
            <v>青森市</v>
          </cell>
          <cell r="F222" t="str">
            <v>石江字江渡３２－１２</v>
          </cell>
          <cell r="H222" t="str">
            <v>東青</v>
          </cell>
          <cell r="I222" t="str">
            <v>内海　重光</v>
          </cell>
          <cell r="J222" t="str">
            <v>017-766-5200</v>
          </cell>
          <cell r="P222" t="str">
            <v/>
          </cell>
          <cell r="Q222" t="str">
            <v>◎</v>
          </cell>
          <cell r="R222" t="str">
            <v/>
          </cell>
          <cell r="S222" t="str">
            <v/>
          </cell>
          <cell r="T222" t="str">
            <v/>
          </cell>
          <cell r="AC222" t="str">
            <v>○</v>
          </cell>
          <cell r="AD222" t="str">
            <v>○</v>
          </cell>
          <cell r="AE222" t="str">
            <v>○</v>
          </cell>
        </row>
        <row r="223">
          <cell r="A223">
            <v>222</v>
          </cell>
          <cell r="B223" t="str">
            <v>（株）福士設計コンサルタンツ</v>
          </cell>
          <cell r="C223" t="str">
            <v>030-0112</v>
          </cell>
          <cell r="D223" t="str">
            <v>青森県</v>
          </cell>
          <cell r="E223" t="str">
            <v>青森市</v>
          </cell>
          <cell r="F223" t="str">
            <v>八ツ役字芦谷２７３</v>
          </cell>
          <cell r="H223" t="str">
            <v>東青</v>
          </cell>
          <cell r="I223" t="str">
            <v>福士　隆一</v>
          </cell>
          <cell r="J223" t="str">
            <v>017-729-0331</v>
          </cell>
          <cell r="P223" t="str">
            <v/>
          </cell>
          <cell r="Q223" t="str">
            <v>◎</v>
          </cell>
          <cell r="R223" t="str">
            <v/>
          </cell>
          <cell r="S223" t="str">
            <v/>
          </cell>
          <cell r="T223" t="str">
            <v/>
          </cell>
          <cell r="AC223" t="str">
            <v>○</v>
          </cell>
          <cell r="AF223" t="str">
            <v>○</v>
          </cell>
          <cell r="AG223" t="str">
            <v>○</v>
          </cell>
          <cell r="AH223" t="str">
            <v>○</v>
          </cell>
          <cell r="AI223" t="str">
            <v>○</v>
          </cell>
          <cell r="AJ223" t="str">
            <v>○</v>
          </cell>
          <cell r="AK223" t="str">
            <v>○</v>
          </cell>
          <cell r="AL223" t="str">
            <v>○</v>
          </cell>
        </row>
        <row r="224">
          <cell r="A224">
            <v>223</v>
          </cell>
          <cell r="B224" t="str">
            <v>（株）福士調査設計</v>
          </cell>
          <cell r="C224" t="str">
            <v>030-0852</v>
          </cell>
          <cell r="D224" t="str">
            <v>青森県</v>
          </cell>
          <cell r="E224" t="str">
            <v>青森市</v>
          </cell>
          <cell r="F224" t="str">
            <v>大野字片岡３８－３０</v>
          </cell>
          <cell r="H224" t="str">
            <v>東青</v>
          </cell>
          <cell r="I224" t="str">
            <v>福士　豊</v>
          </cell>
          <cell r="J224" t="str">
            <v>017-776-3897</v>
          </cell>
          <cell r="P224" t="str">
            <v>◎</v>
          </cell>
          <cell r="Q224" t="str">
            <v/>
          </cell>
          <cell r="R224" t="str">
            <v>◎</v>
          </cell>
          <cell r="S224" t="str">
            <v/>
          </cell>
          <cell r="T224" t="str">
            <v>○</v>
          </cell>
          <cell r="U224" t="str">
            <v>○</v>
          </cell>
          <cell r="AX224" t="str">
            <v>◎</v>
          </cell>
          <cell r="AY224" t="str">
            <v>○</v>
          </cell>
          <cell r="BA224" t="str">
            <v>○</v>
          </cell>
          <cell r="BD224" t="str">
            <v>○</v>
          </cell>
          <cell r="BE224" t="str">
            <v>○</v>
          </cell>
          <cell r="BF224" t="str">
            <v>○</v>
          </cell>
          <cell r="BI224" t="str">
            <v>○</v>
          </cell>
          <cell r="BJ224" t="str">
            <v>○</v>
          </cell>
          <cell r="BK224" t="str">
            <v>○</v>
          </cell>
          <cell r="BL224" t="str">
            <v>○</v>
          </cell>
          <cell r="BN224" t="str">
            <v>○</v>
          </cell>
          <cell r="CS224" t="str">
            <v>○</v>
          </cell>
        </row>
        <row r="225">
          <cell r="A225">
            <v>224</v>
          </cell>
          <cell r="B225" t="str">
            <v>（有）双葉測量設計</v>
          </cell>
          <cell r="C225" t="str">
            <v>033-0024</v>
          </cell>
          <cell r="D225" t="str">
            <v>青森県</v>
          </cell>
          <cell r="E225" t="str">
            <v>三沢市</v>
          </cell>
          <cell r="F225" t="str">
            <v>東岡三沢２－４１－３１６</v>
          </cell>
          <cell r="H225" t="str">
            <v>上十三</v>
          </cell>
          <cell r="I225" t="str">
            <v>金澤　佳秀</v>
          </cell>
          <cell r="J225" t="str">
            <v>0176-52-5555</v>
          </cell>
          <cell r="P225" t="str">
            <v>◎</v>
          </cell>
          <cell r="Q225" t="str">
            <v/>
          </cell>
          <cell r="R225" t="str">
            <v/>
          </cell>
          <cell r="S225" t="str">
            <v/>
          </cell>
          <cell r="T225" t="str">
            <v/>
          </cell>
          <cell r="U225" t="str">
            <v>○</v>
          </cell>
        </row>
        <row r="226">
          <cell r="A226">
            <v>225</v>
          </cell>
          <cell r="B226" t="str">
            <v>（株）ブラザーエンジニアリングコンサルタント</v>
          </cell>
          <cell r="C226" t="str">
            <v>030-0131</v>
          </cell>
          <cell r="D226" t="str">
            <v>青森県</v>
          </cell>
          <cell r="E226" t="str">
            <v>青森市</v>
          </cell>
          <cell r="F226" t="str">
            <v>問屋町２－２－２１</v>
          </cell>
          <cell r="H226" t="str">
            <v>東青</v>
          </cell>
          <cell r="I226" t="str">
            <v>田中　義夫</v>
          </cell>
          <cell r="J226" t="str">
            <v>017-738-4301</v>
          </cell>
          <cell r="P226" t="str">
            <v>◎</v>
          </cell>
          <cell r="Q226" t="str">
            <v/>
          </cell>
          <cell r="R226" t="str">
            <v>○</v>
          </cell>
          <cell r="S226" t="str">
            <v/>
          </cell>
          <cell r="T226" t="str">
            <v/>
          </cell>
          <cell r="U226" t="str">
            <v>○</v>
          </cell>
          <cell r="AX226" t="str">
            <v>○</v>
          </cell>
          <cell r="BA226" t="str">
            <v>○</v>
          </cell>
          <cell r="BC226" t="str">
            <v>○</v>
          </cell>
          <cell r="BE226" t="str">
            <v>○</v>
          </cell>
          <cell r="BN226" t="str">
            <v>○</v>
          </cell>
        </row>
        <row r="227">
          <cell r="A227">
            <v>226</v>
          </cell>
          <cell r="B227" t="str">
            <v>（株）豊東建設工業</v>
          </cell>
          <cell r="C227" t="str">
            <v>030-0901</v>
          </cell>
          <cell r="D227" t="str">
            <v>青森県</v>
          </cell>
          <cell r="E227" t="str">
            <v>青森市</v>
          </cell>
          <cell r="F227" t="str">
            <v>港町３－３－１９</v>
          </cell>
          <cell r="H227" t="str">
            <v>東青</v>
          </cell>
          <cell r="I227" t="str">
            <v>坂本　豊</v>
          </cell>
          <cell r="J227" t="str">
            <v>017-742-3051</v>
          </cell>
          <cell r="P227" t="str">
            <v>◎</v>
          </cell>
          <cell r="Q227" t="str">
            <v/>
          </cell>
          <cell r="R227" t="str">
            <v/>
          </cell>
          <cell r="S227" t="str">
            <v/>
          </cell>
          <cell r="T227" t="str">
            <v/>
          </cell>
          <cell r="U227" t="str">
            <v>○</v>
          </cell>
        </row>
        <row r="228">
          <cell r="A228">
            <v>227</v>
          </cell>
          <cell r="B228" t="str">
            <v>豊和コンサルタント（株）</v>
          </cell>
          <cell r="C228" t="str">
            <v>037-0204</v>
          </cell>
          <cell r="D228" t="str">
            <v>青森県</v>
          </cell>
          <cell r="E228" t="str">
            <v>北津軽郡金木町</v>
          </cell>
          <cell r="F228" t="str">
            <v>嘉瀬字萩元２２９－３</v>
          </cell>
          <cell r="H228" t="str">
            <v>北五</v>
          </cell>
          <cell r="I228" t="str">
            <v>斉藤　和博</v>
          </cell>
          <cell r="J228" t="str">
            <v>0173-53-3306</v>
          </cell>
          <cell r="P228" t="str">
            <v>◎</v>
          </cell>
          <cell r="Q228" t="str">
            <v/>
          </cell>
          <cell r="R228" t="str">
            <v>○</v>
          </cell>
          <cell r="S228" t="str">
            <v>○</v>
          </cell>
          <cell r="T228" t="str">
            <v>○</v>
          </cell>
          <cell r="U228" t="str">
            <v>○</v>
          </cell>
          <cell r="AX228" t="str">
            <v>○</v>
          </cell>
          <cell r="BA228" t="str">
            <v>○</v>
          </cell>
          <cell r="BE228" t="str">
            <v>○</v>
          </cell>
          <cell r="BF228" t="str">
            <v>○</v>
          </cell>
          <cell r="BG228" t="str">
            <v>○</v>
          </cell>
          <cell r="BH228" t="str">
            <v>○</v>
          </cell>
          <cell r="BJ228" t="str">
            <v>○</v>
          </cell>
          <cell r="CK228" t="str">
            <v>○</v>
          </cell>
          <cell r="CS228" t="str">
            <v>○</v>
          </cell>
          <cell r="CU228" t="str">
            <v>○</v>
          </cell>
          <cell r="CY228" t="str">
            <v>○</v>
          </cell>
          <cell r="DA228" t="str">
            <v>○</v>
          </cell>
        </row>
        <row r="229">
          <cell r="A229">
            <v>228</v>
          </cell>
          <cell r="B229" t="str">
            <v>（有）北栄技興</v>
          </cell>
          <cell r="C229" t="str">
            <v>039-1104</v>
          </cell>
          <cell r="D229" t="str">
            <v>青森県</v>
          </cell>
          <cell r="E229" t="str">
            <v>八戸市</v>
          </cell>
          <cell r="F229" t="str">
            <v>田面木字赤坂１６－１０</v>
          </cell>
          <cell r="H229" t="str">
            <v>三八</v>
          </cell>
          <cell r="I229" t="str">
            <v>佐々木　金之蔵</v>
          </cell>
          <cell r="J229" t="str">
            <v>0178-27-9555</v>
          </cell>
          <cell r="P229" t="str">
            <v>◎</v>
          </cell>
          <cell r="Q229" t="str">
            <v/>
          </cell>
          <cell r="R229" t="str">
            <v/>
          </cell>
          <cell r="S229" t="str">
            <v/>
          </cell>
          <cell r="T229" t="str">
            <v/>
          </cell>
          <cell r="U229" t="str">
            <v>○</v>
          </cell>
        </row>
        <row r="230">
          <cell r="A230">
            <v>229</v>
          </cell>
          <cell r="B230" t="str">
            <v>（株）北真設計事務所</v>
          </cell>
          <cell r="C230" t="str">
            <v>030-0912</v>
          </cell>
          <cell r="D230" t="str">
            <v>青森県</v>
          </cell>
          <cell r="E230" t="str">
            <v>青森市</v>
          </cell>
          <cell r="F230" t="str">
            <v>八重田２－９－２６</v>
          </cell>
          <cell r="H230" t="str">
            <v>東青</v>
          </cell>
          <cell r="I230" t="str">
            <v>坂本　健太郎</v>
          </cell>
          <cell r="J230" t="str">
            <v>017-736-2883</v>
          </cell>
          <cell r="P230" t="str">
            <v/>
          </cell>
          <cell r="Q230" t="str">
            <v>◎</v>
          </cell>
          <cell r="R230" t="str">
            <v/>
          </cell>
          <cell r="S230" t="str">
            <v/>
          </cell>
          <cell r="T230" t="str">
            <v/>
          </cell>
          <cell r="AC230" t="str">
            <v>○</v>
          </cell>
          <cell r="AL230" t="str">
            <v>○</v>
          </cell>
        </row>
        <row r="231">
          <cell r="A231">
            <v>230</v>
          </cell>
          <cell r="B231" t="str">
            <v>（有）北辰測量</v>
          </cell>
          <cell r="C231" t="str">
            <v>037-0035</v>
          </cell>
          <cell r="D231" t="str">
            <v>青森県</v>
          </cell>
          <cell r="E231" t="str">
            <v>五所川原市</v>
          </cell>
          <cell r="F231" t="str">
            <v>湊字千鳥３０－４</v>
          </cell>
          <cell r="H231" t="str">
            <v>北五</v>
          </cell>
          <cell r="I231" t="str">
            <v>原　陸奥雄</v>
          </cell>
          <cell r="J231" t="str">
            <v>0173-35-6605</v>
          </cell>
          <cell r="P231" t="str">
            <v>◎</v>
          </cell>
          <cell r="Q231" t="str">
            <v/>
          </cell>
          <cell r="R231" t="str">
            <v/>
          </cell>
          <cell r="S231" t="str">
            <v/>
          </cell>
          <cell r="T231" t="str">
            <v>◎</v>
          </cell>
          <cell r="U231" t="str">
            <v>○</v>
          </cell>
          <cell r="CS231" t="str">
            <v>◎</v>
          </cell>
          <cell r="CU231" t="str">
            <v>○</v>
          </cell>
          <cell r="CY231" t="str">
            <v>○</v>
          </cell>
        </row>
        <row r="232">
          <cell r="A232">
            <v>231</v>
          </cell>
          <cell r="B232" t="str">
            <v>欠番</v>
          </cell>
          <cell r="H232" t="str">
            <v>三八</v>
          </cell>
          <cell r="I232" t="str">
            <v>三上　博美</v>
          </cell>
          <cell r="P232" t="str">
            <v/>
          </cell>
          <cell r="Q232" t="str">
            <v/>
          </cell>
          <cell r="R232" t="str">
            <v/>
          </cell>
          <cell r="S232" t="str">
            <v/>
          </cell>
          <cell r="T232" t="str">
            <v/>
          </cell>
        </row>
        <row r="233">
          <cell r="A233">
            <v>232</v>
          </cell>
          <cell r="B233" t="str">
            <v>（株）北都測量設計</v>
          </cell>
          <cell r="C233" t="str">
            <v>031-0823</v>
          </cell>
          <cell r="D233" t="str">
            <v>青森県</v>
          </cell>
          <cell r="E233" t="str">
            <v>八戸市</v>
          </cell>
          <cell r="F233" t="str">
            <v>湊高台２－１３－４２</v>
          </cell>
          <cell r="H233" t="str">
            <v>三八</v>
          </cell>
          <cell r="I233" t="str">
            <v>大橋　賢二</v>
          </cell>
          <cell r="J233" t="str">
            <v>0178-34-0280</v>
          </cell>
          <cell r="P233" t="str">
            <v>◎</v>
          </cell>
          <cell r="Q233" t="str">
            <v/>
          </cell>
          <cell r="R233" t="str">
            <v>○</v>
          </cell>
          <cell r="S233" t="str">
            <v/>
          </cell>
          <cell r="T233" t="str">
            <v/>
          </cell>
          <cell r="U233" t="str">
            <v>○</v>
          </cell>
          <cell r="V233" t="str">
            <v>○</v>
          </cell>
          <cell r="BI233" t="str">
            <v>○</v>
          </cell>
        </row>
        <row r="234">
          <cell r="A234">
            <v>233</v>
          </cell>
          <cell r="B234" t="str">
            <v>（株）増川プロジェクト技建</v>
          </cell>
          <cell r="C234" t="str">
            <v>036-0376</v>
          </cell>
          <cell r="D234" t="str">
            <v>青森県</v>
          </cell>
          <cell r="E234" t="str">
            <v>黒石市</v>
          </cell>
          <cell r="F234" t="str">
            <v>旭町９－８</v>
          </cell>
          <cell r="H234" t="str">
            <v>南黒</v>
          </cell>
          <cell r="I234" t="str">
            <v>増川　博信</v>
          </cell>
          <cell r="J234" t="str">
            <v>0172-52-6257</v>
          </cell>
          <cell r="P234" t="str">
            <v>◎</v>
          </cell>
          <cell r="Q234" t="str">
            <v/>
          </cell>
          <cell r="R234" t="str">
            <v>◎</v>
          </cell>
          <cell r="S234" t="str">
            <v/>
          </cell>
          <cell r="T234" t="str">
            <v>◎</v>
          </cell>
          <cell r="U234" t="str">
            <v>○</v>
          </cell>
          <cell r="AX234" t="str">
            <v>○</v>
          </cell>
          <cell r="AY234" t="str">
            <v>◎</v>
          </cell>
          <cell r="AZ234" t="str">
            <v>○</v>
          </cell>
          <cell r="BA234" t="str">
            <v>○</v>
          </cell>
          <cell r="BC234" t="str">
            <v>○</v>
          </cell>
          <cell r="BD234" t="str">
            <v>○</v>
          </cell>
          <cell r="BE234" t="str">
            <v>○</v>
          </cell>
          <cell r="BF234" t="str">
            <v>○</v>
          </cell>
          <cell r="BH234" t="str">
            <v>○</v>
          </cell>
          <cell r="BI234" t="str">
            <v>○</v>
          </cell>
          <cell r="BK234" t="str">
            <v>○</v>
          </cell>
          <cell r="BL234" t="str">
            <v>○</v>
          </cell>
          <cell r="BM234" t="str">
            <v>○</v>
          </cell>
          <cell r="BN234" t="str">
            <v>○</v>
          </cell>
          <cell r="BO234" t="str">
            <v>○</v>
          </cell>
          <cell r="BR234" t="str">
            <v>○</v>
          </cell>
          <cell r="CS234" t="str">
            <v>◎</v>
          </cell>
          <cell r="CT234" t="str">
            <v>○</v>
          </cell>
          <cell r="CU234" t="str">
            <v>◎</v>
          </cell>
          <cell r="CY234" t="str">
            <v>○</v>
          </cell>
        </row>
        <row r="235">
          <cell r="A235">
            <v>234</v>
          </cell>
          <cell r="B235" t="str">
            <v>（株）マック</v>
          </cell>
          <cell r="C235" t="str">
            <v>039-3502</v>
          </cell>
          <cell r="D235" t="str">
            <v>青森県</v>
          </cell>
          <cell r="E235" t="str">
            <v>青森市</v>
          </cell>
          <cell r="F235" t="str">
            <v>久栗坂字久栗坂山１－４２５</v>
          </cell>
          <cell r="H235" t="str">
            <v>東青</v>
          </cell>
          <cell r="I235" t="str">
            <v>今　正雄</v>
          </cell>
          <cell r="J235" t="str">
            <v>017-752-4111</v>
          </cell>
          <cell r="P235" t="str">
            <v/>
          </cell>
          <cell r="Q235" t="str">
            <v/>
          </cell>
          <cell r="R235" t="str">
            <v>○</v>
          </cell>
          <cell r="S235" t="str">
            <v/>
          </cell>
          <cell r="T235" t="str">
            <v/>
          </cell>
          <cell r="BR235" t="str">
            <v>○</v>
          </cell>
        </row>
        <row r="236">
          <cell r="A236">
            <v>235</v>
          </cell>
          <cell r="B236" t="str">
            <v>（有）松野総合建築事務所</v>
          </cell>
          <cell r="C236" t="str">
            <v>038-0021</v>
          </cell>
          <cell r="D236" t="str">
            <v>青森県</v>
          </cell>
          <cell r="E236" t="str">
            <v>青森市</v>
          </cell>
          <cell r="F236" t="str">
            <v>安田字近野４１１－１１</v>
          </cell>
          <cell r="H236" t="str">
            <v>東青</v>
          </cell>
          <cell r="I236" t="str">
            <v>松野　幸正</v>
          </cell>
          <cell r="J236" t="str">
            <v>017-782-4058</v>
          </cell>
          <cell r="P236" t="str">
            <v/>
          </cell>
          <cell r="Q236" t="str">
            <v>◎</v>
          </cell>
          <cell r="R236" t="str">
            <v/>
          </cell>
          <cell r="S236" t="str">
            <v/>
          </cell>
          <cell r="T236" t="str">
            <v/>
          </cell>
          <cell r="AC236" t="str">
            <v>○</v>
          </cell>
          <cell r="AD236" t="str">
            <v>○</v>
          </cell>
          <cell r="AE236" t="str">
            <v>○</v>
          </cell>
          <cell r="AI236" t="str">
            <v>○</v>
          </cell>
          <cell r="AL236" t="str">
            <v>○</v>
          </cell>
        </row>
        <row r="237">
          <cell r="A237">
            <v>236</v>
          </cell>
          <cell r="B237" t="str">
            <v>圓子　博美（マルコ設計）</v>
          </cell>
          <cell r="C237" t="str">
            <v>039-1166</v>
          </cell>
          <cell r="D237" t="str">
            <v>青森県</v>
          </cell>
          <cell r="E237" t="str">
            <v>八戸市</v>
          </cell>
          <cell r="F237" t="str">
            <v>根城９－１３－２</v>
          </cell>
          <cell r="H237" t="str">
            <v>三八</v>
          </cell>
          <cell r="I237" t="str">
            <v>圓子　博美</v>
          </cell>
          <cell r="J237" t="str">
            <v>0178-24-1779</v>
          </cell>
          <cell r="P237" t="str">
            <v/>
          </cell>
          <cell r="Q237" t="str">
            <v>◎</v>
          </cell>
          <cell r="R237" t="str">
            <v/>
          </cell>
          <cell r="S237" t="str">
            <v/>
          </cell>
          <cell r="T237" t="str">
            <v/>
          </cell>
          <cell r="AC237" t="str">
            <v>○</v>
          </cell>
          <cell r="AI237" t="str">
            <v>○</v>
          </cell>
        </row>
        <row r="238">
          <cell r="A238">
            <v>237</v>
          </cell>
          <cell r="B238" t="str">
            <v>（有）丸山建築設計事務所</v>
          </cell>
          <cell r="C238" t="str">
            <v>030-0945</v>
          </cell>
          <cell r="D238" t="str">
            <v>青森県</v>
          </cell>
          <cell r="E238" t="str">
            <v>青森市</v>
          </cell>
          <cell r="F238" t="str">
            <v>桜川９－１６－２</v>
          </cell>
          <cell r="H238" t="str">
            <v>東青</v>
          </cell>
          <cell r="I238" t="str">
            <v>丸山　孝雄</v>
          </cell>
          <cell r="J238" t="str">
            <v>017-742-1351</v>
          </cell>
          <cell r="P238" t="str">
            <v/>
          </cell>
          <cell r="Q238" t="str">
            <v>◎</v>
          </cell>
          <cell r="R238" t="str">
            <v/>
          </cell>
          <cell r="S238" t="str">
            <v/>
          </cell>
          <cell r="T238" t="str">
            <v/>
          </cell>
          <cell r="AC238" t="str">
            <v>○</v>
          </cell>
        </row>
        <row r="239">
          <cell r="A239">
            <v>238</v>
          </cell>
          <cell r="B239" t="str">
            <v>（有）三浦測量</v>
          </cell>
          <cell r="C239" t="str">
            <v>039-1166</v>
          </cell>
          <cell r="D239" t="str">
            <v>青森県</v>
          </cell>
          <cell r="E239" t="str">
            <v>八戸市</v>
          </cell>
          <cell r="F239" t="str">
            <v>根城５－１３－１０</v>
          </cell>
          <cell r="H239" t="str">
            <v>三八</v>
          </cell>
          <cell r="I239" t="str">
            <v>三浦　達夫</v>
          </cell>
          <cell r="J239" t="str">
            <v>0178-46-0641</v>
          </cell>
          <cell r="P239" t="str">
            <v>◎</v>
          </cell>
          <cell r="Q239" t="str">
            <v>◎</v>
          </cell>
          <cell r="R239" t="str">
            <v>○</v>
          </cell>
          <cell r="S239" t="str">
            <v/>
          </cell>
          <cell r="T239" t="str">
            <v>◎</v>
          </cell>
          <cell r="U239" t="str">
            <v>○</v>
          </cell>
          <cell r="AC239" t="str">
            <v>○</v>
          </cell>
          <cell r="BA239" t="str">
            <v>○</v>
          </cell>
          <cell r="BE239" t="str">
            <v>○</v>
          </cell>
          <cell r="CS239" t="str">
            <v>◎</v>
          </cell>
          <cell r="CT239" t="str">
            <v>○</v>
          </cell>
          <cell r="CU239" t="str">
            <v>◎</v>
          </cell>
          <cell r="CV239" t="str">
            <v>○</v>
          </cell>
          <cell r="CW239" t="str">
            <v>○</v>
          </cell>
          <cell r="CX239" t="str">
            <v>○</v>
          </cell>
          <cell r="CY239" t="str">
            <v>○</v>
          </cell>
          <cell r="DA239" t="str">
            <v>○</v>
          </cell>
        </row>
        <row r="240">
          <cell r="A240">
            <v>239</v>
          </cell>
          <cell r="B240" t="str">
            <v>（株）三上構造設計事務所</v>
          </cell>
          <cell r="C240" t="str">
            <v>030-0947</v>
          </cell>
          <cell r="D240" t="str">
            <v>青森県</v>
          </cell>
          <cell r="E240" t="str">
            <v>青森市</v>
          </cell>
          <cell r="F240" t="str">
            <v>浜館３－１－４０</v>
          </cell>
          <cell r="H240" t="str">
            <v>東青</v>
          </cell>
          <cell r="I240" t="str">
            <v>三上　信夫</v>
          </cell>
          <cell r="J240" t="str">
            <v>017-744-4321</v>
          </cell>
          <cell r="P240" t="str">
            <v/>
          </cell>
          <cell r="Q240" t="str">
            <v>◎</v>
          </cell>
          <cell r="R240" t="str">
            <v/>
          </cell>
          <cell r="S240" t="str">
            <v/>
          </cell>
          <cell r="T240" t="str">
            <v/>
          </cell>
          <cell r="AC240" t="str">
            <v>○</v>
          </cell>
          <cell r="AD240" t="str">
            <v>○</v>
          </cell>
          <cell r="AE240" t="str">
            <v>○</v>
          </cell>
          <cell r="AI240" t="str">
            <v>○</v>
          </cell>
          <cell r="AL240" t="str">
            <v>○</v>
          </cell>
        </row>
        <row r="241">
          <cell r="A241">
            <v>240</v>
          </cell>
          <cell r="B241" t="str">
            <v>三上設計（有）</v>
          </cell>
          <cell r="C241" t="str">
            <v>036-8054</v>
          </cell>
          <cell r="D241" t="str">
            <v>青森県</v>
          </cell>
          <cell r="E241" t="str">
            <v>弘前市</v>
          </cell>
          <cell r="F241" t="str">
            <v>田町４－１３－１</v>
          </cell>
          <cell r="H241" t="str">
            <v>中弘</v>
          </cell>
          <cell r="I241" t="str">
            <v>三上　昇</v>
          </cell>
          <cell r="J241" t="str">
            <v>0172-32-8517</v>
          </cell>
          <cell r="P241" t="str">
            <v/>
          </cell>
          <cell r="Q241" t="str">
            <v>◎</v>
          </cell>
          <cell r="R241" t="str">
            <v/>
          </cell>
          <cell r="S241" t="str">
            <v/>
          </cell>
          <cell r="T241" t="str">
            <v/>
          </cell>
          <cell r="AC241" t="str">
            <v>○</v>
          </cell>
          <cell r="AD241" t="str">
            <v>○</v>
          </cell>
          <cell r="AE241" t="str">
            <v>○</v>
          </cell>
          <cell r="AF241" t="str">
            <v>○</v>
          </cell>
          <cell r="AG241" t="str">
            <v>○</v>
          </cell>
          <cell r="AH241" t="str">
            <v>○</v>
          </cell>
          <cell r="AI241" t="str">
            <v>○</v>
          </cell>
          <cell r="AJ241" t="str">
            <v>○</v>
          </cell>
          <cell r="AK241" t="str">
            <v>○</v>
          </cell>
          <cell r="AL241" t="str">
            <v>○</v>
          </cell>
        </row>
        <row r="242">
          <cell r="A242">
            <v>241</v>
          </cell>
          <cell r="B242" t="str">
            <v>（有）みちのく鑑定事務所</v>
          </cell>
          <cell r="C242" t="str">
            <v>030-0822</v>
          </cell>
          <cell r="D242" t="str">
            <v>青森県</v>
          </cell>
          <cell r="E242" t="str">
            <v>青森市</v>
          </cell>
          <cell r="F242" t="str">
            <v>中央１－３－１</v>
          </cell>
          <cell r="H242" t="str">
            <v>東青</v>
          </cell>
          <cell r="I242" t="str">
            <v>鈴木　泰雄</v>
          </cell>
          <cell r="J242" t="str">
            <v>017-777-2294</v>
          </cell>
          <cell r="P242" t="str">
            <v/>
          </cell>
          <cell r="Q242" t="str">
            <v/>
          </cell>
          <cell r="R242" t="str">
            <v/>
          </cell>
          <cell r="S242" t="str">
            <v/>
          </cell>
          <cell r="T242" t="str">
            <v>○</v>
          </cell>
          <cell r="CZ242" t="str">
            <v>○</v>
          </cell>
        </row>
        <row r="243">
          <cell r="A243">
            <v>242</v>
          </cell>
          <cell r="B243" t="str">
            <v>（株）みちのく計画</v>
          </cell>
          <cell r="C243" t="str">
            <v>030-0947</v>
          </cell>
          <cell r="D243" t="str">
            <v>青森県</v>
          </cell>
          <cell r="E243" t="str">
            <v>青森市</v>
          </cell>
          <cell r="F243" t="str">
            <v>浜館１－１４－３</v>
          </cell>
          <cell r="H243" t="str">
            <v>東青</v>
          </cell>
          <cell r="I243" t="str">
            <v>間山　克子</v>
          </cell>
          <cell r="J243" t="str">
            <v>017-765-1311</v>
          </cell>
          <cell r="P243" t="str">
            <v>◎</v>
          </cell>
          <cell r="Q243" t="str">
            <v>◎</v>
          </cell>
          <cell r="R243" t="str">
            <v>◎</v>
          </cell>
          <cell r="S243" t="str">
            <v>◎</v>
          </cell>
          <cell r="T243" t="str">
            <v>◎</v>
          </cell>
          <cell r="U243" t="str">
            <v>○</v>
          </cell>
          <cell r="V243" t="str">
            <v>○</v>
          </cell>
          <cell r="W243" t="str">
            <v>○</v>
          </cell>
          <cell r="AC243" t="str">
            <v>○</v>
          </cell>
          <cell r="AD243" t="str">
            <v>○</v>
          </cell>
          <cell r="AE243" t="str">
            <v>○</v>
          </cell>
          <cell r="AF243" t="str">
            <v>○</v>
          </cell>
          <cell r="AG243" t="str">
            <v>○</v>
          </cell>
          <cell r="AH243" t="str">
            <v>○</v>
          </cell>
          <cell r="AX243" t="str">
            <v>◎</v>
          </cell>
          <cell r="AY243" t="str">
            <v>○</v>
          </cell>
          <cell r="BA243" t="str">
            <v>○</v>
          </cell>
          <cell r="BC243" t="str">
            <v>○</v>
          </cell>
          <cell r="BD243" t="str">
            <v>○</v>
          </cell>
          <cell r="BE243" t="str">
            <v>○</v>
          </cell>
          <cell r="BF243" t="str">
            <v>○</v>
          </cell>
          <cell r="BG243" t="str">
            <v>○</v>
          </cell>
          <cell r="BH243" t="str">
            <v>○</v>
          </cell>
          <cell r="BI243" t="str">
            <v>◎</v>
          </cell>
          <cell r="BJ243" t="str">
            <v>○</v>
          </cell>
          <cell r="BK243" t="str">
            <v>○</v>
          </cell>
          <cell r="BL243" t="str">
            <v>◎</v>
          </cell>
          <cell r="BN243" t="str">
            <v>○</v>
          </cell>
          <cell r="BO243" t="str">
            <v>○</v>
          </cell>
          <cell r="BR243" t="str">
            <v>○</v>
          </cell>
          <cell r="CK243" t="str">
            <v>◎</v>
          </cell>
          <cell r="CS243" t="str">
            <v>◎</v>
          </cell>
          <cell r="CT243" t="str">
            <v>○</v>
          </cell>
          <cell r="CU243" t="str">
            <v>◎</v>
          </cell>
          <cell r="CV243" t="str">
            <v>○</v>
          </cell>
          <cell r="CW243" t="str">
            <v>◎</v>
          </cell>
          <cell r="CX243" t="str">
            <v>◎</v>
          </cell>
          <cell r="CY243" t="str">
            <v>◎</v>
          </cell>
          <cell r="DA243" t="str">
            <v>○</v>
          </cell>
        </row>
        <row r="244">
          <cell r="A244">
            <v>243</v>
          </cell>
          <cell r="B244" t="str">
            <v>（有）みちのくボーリング</v>
          </cell>
          <cell r="C244" t="str">
            <v>036-0412</v>
          </cell>
          <cell r="D244" t="str">
            <v>青森県</v>
          </cell>
          <cell r="E244" t="str">
            <v>黒石市</v>
          </cell>
          <cell r="F244" t="str">
            <v>袋字富山６０－４９</v>
          </cell>
          <cell r="H244" t="str">
            <v>南黒</v>
          </cell>
          <cell r="I244" t="str">
            <v>高橋　晃</v>
          </cell>
          <cell r="J244" t="str">
            <v>0172-54-8630</v>
          </cell>
          <cell r="P244" t="str">
            <v>◎</v>
          </cell>
          <cell r="Q244" t="str">
            <v/>
          </cell>
          <cell r="R244" t="str">
            <v/>
          </cell>
          <cell r="S244" t="str">
            <v>◎</v>
          </cell>
          <cell r="T244" t="str">
            <v/>
          </cell>
          <cell r="U244" t="str">
            <v>○</v>
          </cell>
          <cell r="CK244" t="str">
            <v>◎</v>
          </cell>
        </row>
        <row r="245">
          <cell r="A245">
            <v>244</v>
          </cell>
          <cell r="B245" t="str">
            <v>（株）ミツワ技術</v>
          </cell>
          <cell r="C245" t="str">
            <v>030-0844</v>
          </cell>
          <cell r="D245" t="str">
            <v>青森県</v>
          </cell>
          <cell r="E245" t="str">
            <v>青森市</v>
          </cell>
          <cell r="F245" t="str">
            <v>桂木１－５－６</v>
          </cell>
          <cell r="H245" t="str">
            <v>東青</v>
          </cell>
          <cell r="I245" t="str">
            <v>野呂　亜喜男</v>
          </cell>
          <cell r="J245" t="str">
            <v>017-732-6267</v>
          </cell>
          <cell r="P245" t="str">
            <v>◎</v>
          </cell>
          <cell r="Q245" t="str">
            <v/>
          </cell>
          <cell r="R245" t="str">
            <v/>
          </cell>
          <cell r="S245" t="str">
            <v/>
          </cell>
          <cell r="T245" t="str">
            <v/>
          </cell>
          <cell r="U245" t="str">
            <v>○</v>
          </cell>
          <cell r="V245" t="str">
            <v>○</v>
          </cell>
          <cell r="W245" t="str">
            <v>○</v>
          </cell>
        </row>
        <row r="246">
          <cell r="A246">
            <v>245</v>
          </cell>
          <cell r="B246" t="str">
            <v>（株）御幸建築設計事務所</v>
          </cell>
          <cell r="C246" t="str">
            <v>030-0813</v>
          </cell>
          <cell r="D246" t="str">
            <v>青森県</v>
          </cell>
          <cell r="E246" t="str">
            <v>青森市</v>
          </cell>
          <cell r="F246" t="str">
            <v>松原３－５－４</v>
          </cell>
          <cell r="H246" t="str">
            <v>東青</v>
          </cell>
          <cell r="I246" t="str">
            <v>山内　文敏</v>
          </cell>
          <cell r="J246" t="str">
            <v>017-735-2686</v>
          </cell>
          <cell r="P246" t="str">
            <v/>
          </cell>
          <cell r="Q246" t="str">
            <v>◎</v>
          </cell>
          <cell r="R246" t="str">
            <v/>
          </cell>
          <cell r="S246" t="str">
            <v/>
          </cell>
          <cell r="T246" t="str">
            <v/>
          </cell>
          <cell r="AC246" t="str">
            <v>○</v>
          </cell>
          <cell r="AD246" t="str">
            <v>○</v>
          </cell>
          <cell r="AI246" t="str">
            <v>○</v>
          </cell>
        </row>
        <row r="247">
          <cell r="A247">
            <v>246</v>
          </cell>
          <cell r="B247" t="str">
            <v>（有）三輪設備設計事務所</v>
          </cell>
          <cell r="C247" t="str">
            <v>030-0841</v>
          </cell>
          <cell r="D247" t="str">
            <v>青森県</v>
          </cell>
          <cell r="E247" t="str">
            <v>青森市</v>
          </cell>
          <cell r="F247" t="str">
            <v>奥野１－２－２１</v>
          </cell>
          <cell r="H247" t="str">
            <v>東青</v>
          </cell>
          <cell r="I247" t="str">
            <v>水上　八郎</v>
          </cell>
          <cell r="J247" t="str">
            <v>017-774-1227</v>
          </cell>
          <cell r="P247" t="str">
            <v/>
          </cell>
          <cell r="Q247" t="str">
            <v>○</v>
          </cell>
          <cell r="R247" t="str">
            <v/>
          </cell>
          <cell r="S247" t="str">
            <v/>
          </cell>
          <cell r="T247" t="str">
            <v/>
          </cell>
          <cell r="AF247" t="str">
            <v>○</v>
          </cell>
          <cell r="AG247" t="str">
            <v>○</v>
          </cell>
          <cell r="AK247" t="str">
            <v>○</v>
          </cell>
          <cell r="AL247" t="str">
            <v>○</v>
          </cell>
        </row>
        <row r="248">
          <cell r="A248">
            <v>247</v>
          </cell>
          <cell r="B248" t="str">
            <v>（有）陸奥設計</v>
          </cell>
          <cell r="C248" t="str">
            <v>030-0121</v>
          </cell>
          <cell r="D248" t="str">
            <v>青森県</v>
          </cell>
          <cell r="E248" t="str">
            <v>青森市</v>
          </cell>
          <cell r="F248" t="str">
            <v>妙見１－４－１３</v>
          </cell>
          <cell r="H248" t="str">
            <v>東青</v>
          </cell>
          <cell r="I248" t="str">
            <v>山下　陸奥男</v>
          </cell>
          <cell r="J248" t="str">
            <v>017-738-5612</v>
          </cell>
          <cell r="P248" t="str">
            <v/>
          </cell>
          <cell r="Q248" t="str">
            <v>○</v>
          </cell>
          <cell r="R248" t="str">
            <v/>
          </cell>
          <cell r="S248" t="str">
            <v/>
          </cell>
          <cell r="T248" t="str">
            <v/>
          </cell>
          <cell r="AF248" t="str">
            <v>○</v>
          </cell>
          <cell r="AG248" t="str">
            <v>○</v>
          </cell>
          <cell r="AK248" t="str">
            <v>○</v>
          </cell>
        </row>
        <row r="249">
          <cell r="A249">
            <v>248</v>
          </cell>
          <cell r="B249" t="str">
            <v>（有）明光技研</v>
          </cell>
          <cell r="C249" t="str">
            <v>037-0032</v>
          </cell>
          <cell r="D249" t="str">
            <v>青森県</v>
          </cell>
          <cell r="E249" t="str">
            <v>五所川原市</v>
          </cell>
          <cell r="F249" t="str">
            <v>字烏森４５－５</v>
          </cell>
          <cell r="H249" t="str">
            <v>北五</v>
          </cell>
          <cell r="I249" t="str">
            <v>高橋　文人</v>
          </cell>
          <cell r="J249" t="str">
            <v>0173-39-1268</v>
          </cell>
          <cell r="P249" t="str">
            <v>◎</v>
          </cell>
          <cell r="Q249" t="str">
            <v/>
          </cell>
          <cell r="R249" t="str">
            <v/>
          </cell>
          <cell r="S249" t="str">
            <v/>
          </cell>
          <cell r="T249" t="str">
            <v>◎</v>
          </cell>
          <cell r="U249" t="str">
            <v>○</v>
          </cell>
          <cell r="CS249" t="str">
            <v>◎</v>
          </cell>
        </row>
        <row r="250">
          <cell r="A250">
            <v>249</v>
          </cell>
          <cell r="B250" t="str">
            <v>（株）杜設計事務所</v>
          </cell>
          <cell r="C250" t="str">
            <v>039-1165</v>
          </cell>
          <cell r="D250" t="str">
            <v>青森県</v>
          </cell>
          <cell r="E250" t="str">
            <v>八戸市</v>
          </cell>
          <cell r="F250" t="str">
            <v>石堂２－２２－２２</v>
          </cell>
          <cell r="H250" t="str">
            <v>三八</v>
          </cell>
          <cell r="I250" t="str">
            <v>花生　純一</v>
          </cell>
          <cell r="J250" t="str">
            <v>0178-20-5586</v>
          </cell>
          <cell r="P250" t="str">
            <v/>
          </cell>
          <cell r="Q250" t="str">
            <v>◎</v>
          </cell>
          <cell r="R250" t="str">
            <v/>
          </cell>
          <cell r="S250" t="str">
            <v/>
          </cell>
          <cell r="T250" t="str">
            <v/>
          </cell>
          <cell r="AC250" t="str">
            <v>○</v>
          </cell>
          <cell r="AD250" t="str">
            <v>○</v>
          </cell>
          <cell r="AE250" t="str">
            <v>○</v>
          </cell>
          <cell r="AF250" t="str">
            <v>○</v>
          </cell>
          <cell r="AG250" t="str">
            <v>○</v>
          </cell>
          <cell r="AH250" t="str">
            <v>○</v>
          </cell>
          <cell r="AI250" t="str">
            <v>○</v>
          </cell>
          <cell r="AJ250" t="str">
            <v>○</v>
          </cell>
          <cell r="AK250" t="str">
            <v>○</v>
          </cell>
          <cell r="AL250" t="str">
            <v>○</v>
          </cell>
        </row>
        <row r="251">
          <cell r="A251">
            <v>250</v>
          </cell>
          <cell r="B251" t="str">
            <v>（株）八洲建築設計事務所</v>
          </cell>
          <cell r="C251" t="str">
            <v>030-0813</v>
          </cell>
          <cell r="D251" t="str">
            <v>青森県</v>
          </cell>
          <cell r="E251" t="str">
            <v>青森市</v>
          </cell>
          <cell r="F251" t="str">
            <v>松原３－１４－１３</v>
          </cell>
          <cell r="H251" t="str">
            <v>東青</v>
          </cell>
          <cell r="I251" t="str">
            <v>中沢　雅宏</v>
          </cell>
          <cell r="J251" t="str">
            <v>017-723-6066</v>
          </cell>
          <cell r="P251" t="str">
            <v/>
          </cell>
          <cell r="Q251" t="str">
            <v>◎</v>
          </cell>
          <cell r="R251" t="str">
            <v/>
          </cell>
          <cell r="S251" t="str">
            <v/>
          </cell>
          <cell r="T251" t="str">
            <v/>
          </cell>
          <cell r="AC251" t="str">
            <v>○</v>
          </cell>
          <cell r="AD251" t="str">
            <v>○</v>
          </cell>
          <cell r="AE251" t="str">
            <v>○</v>
          </cell>
          <cell r="AF251" t="str">
            <v>○</v>
          </cell>
          <cell r="AG251" t="str">
            <v>○</v>
          </cell>
          <cell r="AH251" t="str">
            <v>○</v>
          </cell>
          <cell r="AI251" t="str">
            <v>○</v>
          </cell>
          <cell r="AJ251" t="str">
            <v>○</v>
          </cell>
          <cell r="AK251" t="str">
            <v>○</v>
          </cell>
          <cell r="AL251" t="str">
            <v>○</v>
          </cell>
        </row>
        <row r="252">
          <cell r="A252">
            <v>251</v>
          </cell>
          <cell r="B252" t="str">
            <v>（有）柳計画設計</v>
          </cell>
          <cell r="C252" t="str">
            <v>031-0841</v>
          </cell>
          <cell r="D252" t="str">
            <v>青森県</v>
          </cell>
          <cell r="E252" t="str">
            <v>八戸市</v>
          </cell>
          <cell r="F252" t="str">
            <v>鮫町字小長根３１－７</v>
          </cell>
          <cell r="H252" t="str">
            <v>三八</v>
          </cell>
          <cell r="I252" t="str">
            <v>柳沢　満雄</v>
          </cell>
          <cell r="J252" t="str">
            <v>0178-34-3949</v>
          </cell>
          <cell r="P252" t="str">
            <v/>
          </cell>
          <cell r="Q252" t="str">
            <v>◎</v>
          </cell>
          <cell r="R252" t="str">
            <v/>
          </cell>
          <cell r="S252" t="str">
            <v/>
          </cell>
          <cell r="T252" t="str">
            <v/>
          </cell>
          <cell r="AC252" t="str">
            <v>○</v>
          </cell>
          <cell r="AD252" t="str">
            <v>○</v>
          </cell>
          <cell r="AE252" t="str">
            <v>○</v>
          </cell>
          <cell r="AI252" t="str">
            <v>○</v>
          </cell>
        </row>
        <row r="253">
          <cell r="A253">
            <v>252</v>
          </cell>
          <cell r="B253" t="str">
            <v>柳沢　博明（柳沢電気設備設計事務所）</v>
          </cell>
          <cell r="C253" t="str">
            <v>036-8075</v>
          </cell>
          <cell r="D253" t="str">
            <v>青森県</v>
          </cell>
          <cell r="E253" t="str">
            <v>弘前市</v>
          </cell>
          <cell r="F253" t="str">
            <v>撫牛子２－５－１６</v>
          </cell>
          <cell r="H253" t="str">
            <v>中弘</v>
          </cell>
          <cell r="I253" t="str">
            <v>柳沢　博明</v>
          </cell>
          <cell r="J253" t="str">
            <v>0172-36-5357</v>
          </cell>
          <cell r="P253" t="str">
            <v/>
          </cell>
          <cell r="Q253" t="str">
            <v>○</v>
          </cell>
          <cell r="R253" t="str">
            <v/>
          </cell>
          <cell r="S253" t="str">
            <v/>
          </cell>
          <cell r="T253" t="str">
            <v/>
          </cell>
          <cell r="AH253" t="str">
            <v>○</v>
          </cell>
          <cell r="AJ253" t="str">
            <v>○</v>
          </cell>
        </row>
        <row r="254">
          <cell r="A254">
            <v>253</v>
          </cell>
          <cell r="B254" t="str">
            <v>（有）山本プランニング一級建築士事務所</v>
          </cell>
          <cell r="C254" t="str">
            <v>030-0944</v>
          </cell>
          <cell r="D254" t="str">
            <v>青森県</v>
          </cell>
          <cell r="E254" t="str">
            <v>青森市</v>
          </cell>
          <cell r="F254" t="str">
            <v>筒井３－１７－３</v>
          </cell>
          <cell r="H254" t="str">
            <v>東青</v>
          </cell>
          <cell r="I254" t="str">
            <v>山本　潤児</v>
          </cell>
          <cell r="J254" t="str">
            <v>017-738-8452</v>
          </cell>
          <cell r="P254" t="str">
            <v/>
          </cell>
          <cell r="Q254" t="str">
            <v>◎</v>
          </cell>
          <cell r="R254" t="str">
            <v/>
          </cell>
          <cell r="S254" t="str">
            <v/>
          </cell>
          <cell r="T254" t="str">
            <v/>
          </cell>
          <cell r="AC254" t="str">
            <v>○</v>
          </cell>
          <cell r="AD254" t="str">
            <v>○</v>
          </cell>
          <cell r="AE254" t="str">
            <v>○</v>
          </cell>
          <cell r="AF254" t="str">
            <v>○</v>
          </cell>
          <cell r="AG254" t="str">
            <v>○</v>
          </cell>
          <cell r="AH254" t="str">
            <v>○</v>
          </cell>
          <cell r="AI254" t="str">
            <v>○</v>
          </cell>
          <cell r="AJ254" t="str">
            <v>○</v>
          </cell>
          <cell r="AK254" t="str">
            <v>○</v>
          </cell>
          <cell r="AL254" t="str">
            <v>○</v>
          </cell>
        </row>
        <row r="255">
          <cell r="A255">
            <v>254</v>
          </cell>
          <cell r="B255" t="str">
            <v>（有）力石測研</v>
          </cell>
          <cell r="C255" t="str">
            <v>034-0001</v>
          </cell>
          <cell r="D255" t="str">
            <v>青森県</v>
          </cell>
          <cell r="E255" t="str">
            <v>十和田市</v>
          </cell>
          <cell r="F255" t="str">
            <v>三本木字並木西１３０</v>
          </cell>
          <cell r="H255" t="str">
            <v>上十三</v>
          </cell>
          <cell r="I255" t="str">
            <v>力石　次雄</v>
          </cell>
          <cell r="J255" t="str">
            <v>0176-24-2375</v>
          </cell>
          <cell r="P255" t="str">
            <v>◎</v>
          </cell>
          <cell r="Q255" t="str">
            <v/>
          </cell>
          <cell r="R255" t="str">
            <v/>
          </cell>
          <cell r="S255" t="str">
            <v/>
          </cell>
          <cell r="T255" t="str">
            <v/>
          </cell>
          <cell r="U255" t="str">
            <v>○</v>
          </cell>
        </row>
        <row r="256">
          <cell r="A256">
            <v>255</v>
          </cell>
          <cell r="B256" t="str">
            <v>苓北設備設計（株）</v>
          </cell>
          <cell r="C256" t="str">
            <v>031-0011</v>
          </cell>
          <cell r="D256" t="str">
            <v>青森県</v>
          </cell>
          <cell r="E256" t="str">
            <v>八戸市</v>
          </cell>
          <cell r="F256" t="str">
            <v>田向字檀ノ平１０－１６</v>
          </cell>
          <cell r="H256" t="str">
            <v>三八</v>
          </cell>
          <cell r="I256" t="str">
            <v>小林　寛樹</v>
          </cell>
          <cell r="J256" t="str">
            <v>0178-45-5288</v>
          </cell>
          <cell r="P256" t="str">
            <v/>
          </cell>
          <cell r="Q256" t="str">
            <v>○</v>
          </cell>
          <cell r="R256" t="str">
            <v/>
          </cell>
          <cell r="S256" t="str">
            <v/>
          </cell>
          <cell r="T256" t="str">
            <v/>
          </cell>
          <cell r="AF256" t="str">
            <v>○</v>
          </cell>
          <cell r="AG256" t="str">
            <v>○</v>
          </cell>
          <cell r="AH256" t="str">
            <v>○</v>
          </cell>
          <cell r="AJ256" t="str">
            <v>○</v>
          </cell>
          <cell r="AK256" t="str">
            <v>○</v>
          </cell>
          <cell r="AL256" t="str">
            <v>○</v>
          </cell>
        </row>
        <row r="257">
          <cell r="A257">
            <v>256</v>
          </cell>
          <cell r="B257" t="str">
            <v>（有）若本測量</v>
          </cell>
          <cell r="C257" t="str">
            <v>039-0502</v>
          </cell>
          <cell r="D257" t="str">
            <v>青森県</v>
          </cell>
          <cell r="E257" t="str">
            <v>三戸郡名川町</v>
          </cell>
          <cell r="F257" t="str">
            <v>下名久井字前田７－５</v>
          </cell>
          <cell r="H257" t="str">
            <v>三八</v>
          </cell>
          <cell r="I257" t="str">
            <v>若本　文四郎</v>
          </cell>
          <cell r="J257" t="str">
            <v>0178-76-3991</v>
          </cell>
          <cell r="P257" t="str">
            <v>◎</v>
          </cell>
          <cell r="Q257" t="str">
            <v/>
          </cell>
          <cell r="R257" t="str">
            <v>○</v>
          </cell>
          <cell r="S257" t="str">
            <v/>
          </cell>
          <cell r="T257" t="str">
            <v>○</v>
          </cell>
          <cell r="U257" t="str">
            <v>○</v>
          </cell>
          <cell r="V257" t="str">
            <v>○</v>
          </cell>
          <cell r="AX257" t="str">
            <v>○</v>
          </cell>
          <cell r="BA257" t="str">
            <v>○</v>
          </cell>
          <cell r="BD257" t="str">
            <v>○</v>
          </cell>
          <cell r="BE257" t="str">
            <v>○</v>
          </cell>
          <cell r="BF257" t="str">
            <v>○</v>
          </cell>
          <cell r="BJ257" t="str">
            <v>○</v>
          </cell>
          <cell r="CS257" t="str">
            <v>○</v>
          </cell>
          <cell r="CU257" t="str">
            <v>○</v>
          </cell>
        </row>
        <row r="258">
          <cell r="A258">
            <v>257</v>
          </cell>
          <cell r="B258" t="str">
            <v>（有）ワダ測量設計</v>
          </cell>
          <cell r="C258" t="str">
            <v>039-2401</v>
          </cell>
          <cell r="D258" t="str">
            <v>青森県</v>
          </cell>
          <cell r="E258" t="str">
            <v>上北郡上北町</v>
          </cell>
          <cell r="F258" t="str">
            <v>上野字手長６０</v>
          </cell>
          <cell r="H258" t="str">
            <v>上十三</v>
          </cell>
          <cell r="I258" t="str">
            <v>和田　又次郎</v>
          </cell>
          <cell r="J258" t="str">
            <v>0176-56-3557</v>
          </cell>
          <cell r="P258" t="str">
            <v>◎</v>
          </cell>
          <cell r="Q258" t="str">
            <v/>
          </cell>
          <cell r="R258" t="str">
            <v>○</v>
          </cell>
          <cell r="S258" t="str">
            <v/>
          </cell>
          <cell r="T258" t="str">
            <v/>
          </cell>
          <cell r="U258" t="str">
            <v>○</v>
          </cell>
          <cell r="BA258" t="str">
            <v>○</v>
          </cell>
        </row>
        <row r="259">
          <cell r="A259">
            <v>258</v>
          </cell>
          <cell r="B259" t="str">
            <v>（有）ワタナベ設計</v>
          </cell>
          <cell r="C259" t="str">
            <v>031-0081</v>
          </cell>
          <cell r="D259" t="str">
            <v>青森県</v>
          </cell>
          <cell r="E259" t="str">
            <v>八戸市</v>
          </cell>
          <cell r="F259" t="str">
            <v>柏崎３－５－８</v>
          </cell>
          <cell r="H259" t="str">
            <v>三八</v>
          </cell>
          <cell r="I259" t="str">
            <v>渡辺　孝</v>
          </cell>
          <cell r="J259" t="str">
            <v>0178-47-8981</v>
          </cell>
          <cell r="P259" t="str">
            <v/>
          </cell>
          <cell r="Q259" t="str">
            <v>◎</v>
          </cell>
          <cell r="R259" t="str">
            <v/>
          </cell>
          <cell r="S259" t="str">
            <v/>
          </cell>
          <cell r="T259" t="str">
            <v/>
          </cell>
          <cell r="AC259" t="str">
            <v>○</v>
          </cell>
        </row>
        <row r="260">
          <cell r="A260">
            <v>259</v>
          </cell>
          <cell r="B260" t="str">
            <v>ハートエンジニアオフィス（有）</v>
          </cell>
          <cell r="C260" t="str">
            <v>030-0952</v>
          </cell>
          <cell r="D260" t="str">
            <v>青森県</v>
          </cell>
          <cell r="E260" t="str">
            <v>青森市</v>
          </cell>
          <cell r="F260" t="str">
            <v>戸山字赤坂７８－４６２</v>
          </cell>
          <cell r="H260" t="str">
            <v>東青</v>
          </cell>
          <cell r="I260" t="str">
            <v>工藤　賀津夫</v>
          </cell>
          <cell r="J260" t="str">
            <v>017-743-6533</v>
          </cell>
          <cell r="P260" t="str">
            <v>◎</v>
          </cell>
          <cell r="Q260" t="str">
            <v>◎</v>
          </cell>
          <cell r="R260" t="str">
            <v>○</v>
          </cell>
          <cell r="S260" t="str">
            <v>○</v>
          </cell>
          <cell r="T260" t="str">
            <v>○</v>
          </cell>
          <cell r="U260" t="str">
            <v>○</v>
          </cell>
          <cell r="V260" t="str">
            <v>○</v>
          </cell>
          <cell r="AC260" t="str">
            <v>○</v>
          </cell>
          <cell r="AD260" t="str">
            <v>○</v>
          </cell>
          <cell r="AE260" t="str">
            <v>○</v>
          </cell>
          <cell r="AF260" t="str">
            <v>○</v>
          </cell>
          <cell r="AG260" t="str">
            <v>○</v>
          </cell>
          <cell r="AH260" t="str">
            <v>○</v>
          </cell>
          <cell r="AI260" t="str">
            <v>○</v>
          </cell>
          <cell r="AJ260" t="str">
            <v>○</v>
          </cell>
          <cell r="AK260" t="str">
            <v>○</v>
          </cell>
          <cell r="AL260" t="str">
            <v>○</v>
          </cell>
          <cell r="AX260" t="str">
            <v>○</v>
          </cell>
          <cell r="AY260" t="str">
            <v>○</v>
          </cell>
          <cell r="AZ260" t="str">
            <v>○</v>
          </cell>
          <cell r="BA260" t="str">
            <v>○</v>
          </cell>
          <cell r="BC260" t="str">
            <v>○</v>
          </cell>
          <cell r="BD260" t="str">
            <v>○</v>
          </cell>
          <cell r="BE260" t="str">
            <v>○</v>
          </cell>
          <cell r="BF260" t="str">
            <v>○</v>
          </cell>
          <cell r="BG260" t="str">
            <v>○</v>
          </cell>
          <cell r="BH260" t="str">
            <v>○</v>
          </cell>
          <cell r="BI260" t="str">
            <v>○</v>
          </cell>
          <cell r="BJ260" t="str">
            <v>○</v>
          </cell>
          <cell r="BK260" t="str">
            <v>○</v>
          </cell>
          <cell r="BL260" t="str">
            <v>○</v>
          </cell>
          <cell r="BN260" t="str">
            <v>○</v>
          </cell>
          <cell r="BO260" t="str">
            <v>○</v>
          </cell>
          <cell r="BP260" t="str">
            <v>○</v>
          </cell>
          <cell r="BQ260" t="str">
            <v>○</v>
          </cell>
          <cell r="BR260" t="str">
            <v>○</v>
          </cell>
          <cell r="CK260" t="str">
            <v>○</v>
          </cell>
          <cell r="CS260" t="str">
            <v>○</v>
          </cell>
          <cell r="CT260" t="str">
            <v>○</v>
          </cell>
          <cell r="CU260" t="str">
            <v>○</v>
          </cell>
          <cell r="CV260" t="str">
            <v>○</v>
          </cell>
          <cell r="CW260" t="str">
            <v>○</v>
          </cell>
          <cell r="CX260" t="str">
            <v>○</v>
          </cell>
          <cell r="CY260" t="str">
            <v>○</v>
          </cell>
          <cell r="DA260" t="str">
            <v>○</v>
          </cell>
        </row>
        <row r="261">
          <cell r="A261">
            <v>260</v>
          </cell>
          <cell r="B261" t="str">
            <v>吉川　武男（吉川設備設計事務所）</v>
          </cell>
          <cell r="C261" t="str">
            <v>036-8095</v>
          </cell>
          <cell r="D261" t="str">
            <v>青森県</v>
          </cell>
          <cell r="E261" t="str">
            <v>弘前市</v>
          </cell>
          <cell r="F261" t="str">
            <v>城東４－７－１</v>
          </cell>
          <cell r="H261" t="str">
            <v>中弘</v>
          </cell>
          <cell r="I261" t="str">
            <v>吉川　武男</v>
          </cell>
          <cell r="J261" t="str">
            <v>0172-27-5771</v>
          </cell>
          <cell r="P261" t="str">
            <v/>
          </cell>
          <cell r="Q261" t="str">
            <v>○</v>
          </cell>
          <cell r="R261" t="str">
            <v/>
          </cell>
          <cell r="S261" t="str">
            <v/>
          </cell>
          <cell r="T261" t="str">
            <v/>
          </cell>
          <cell r="AF261" t="str">
            <v>○</v>
          </cell>
          <cell r="AG261" t="str">
            <v>○</v>
          </cell>
          <cell r="AK261" t="str">
            <v>○</v>
          </cell>
        </row>
        <row r="262">
          <cell r="A262">
            <v>261</v>
          </cell>
          <cell r="B262" t="str">
            <v>（有）東鳳電通設計事務所</v>
          </cell>
          <cell r="C262" t="str">
            <v>030-0821</v>
          </cell>
          <cell r="D262" t="str">
            <v>青森県</v>
          </cell>
          <cell r="E262" t="str">
            <v>青森市</v>
          </cell>
          <cell r="F262" t="str">
            <v>勝田２－５－４</v>
          </cell>
          <cell r="H262" t="str">
            <v>東青</v>
          </cell>
          <cell r="I262" t="str">
            <v>江利山　光彦</v>
          </cell>
          <cell r="J262" t="str">
            <v>017-739-7702</v>
          </cell>
          <cell r="P262" t="str">
            <v/>
          </cell>
          <cell r="Q262" t="str">
            <v/>
          </cell>
          <cell r="R262" t="str">
            <v>○</v>
          </cell>
          <cell r="S262" t="str">
            <v/>
          </cell>
          <cell r="T262" t="str">
            <v/>
          </cell>
          <cell r="BQ262" t="str">
            <v>○</v>
          </cell>
        </row>
        <row r="263">
          <cell r="A263">
            <v>262</v>
          </cell>
          <cell r="B263" t="str">
            <v>（有）下水道技術</v>
          </cell>
          <cell r="C263" t="str">
            <v>038-1216</v>
          </cell>
          <cell r="D263" t="str">
            <v>青森県</v>
          </cell>
          <cell r="E263" t="str">
            <v>南津軽郡常盤村</v>
          </cell>
          <cell r="F263" t="str">
            <v>榊字亀田１－１０</v>
          </cell>
          <cell r="H263" t="str">
            <v>南黒</v>
          </cell>
          <cell r="I263" t="str">
            <v>齋藤　武憲</v>
          </cell>
          <cell r="J263" t="str">
            <v>0172-65-4550</v>
          </cell>
          <cell r="P263" t="str">
            <v/>
          </cell>
          <cell r="Q263" t="str">
            <v>○</v>
          </cell>
          <cell r="R263" t="str">
            <v/>
          </cell>
          <cell r="S263" t="str">
            <v/>
          </cell>
          <cell r="T263" t="str">
            <v/>
          </cell>
          <cell r="AF263" t="str">
            <v>○</v>
          </cell>
          <cell r="AG263" t="str">
            <v>○</v>
          </cell>
          <cell r="AH263" t="str">
            <v>○</v>
          </cell>
          <cell r="AJ263" t="str">
            <v>○</v>
          </cell>
          <cell r="AK263" t="str">
            <v>○</v>
          </cell>
        </row>
        <row r="264">
          <cell r="A264">
            <v>263</v>
          </cell>
          <cell r="B264" t="str">
            <v>欠番</v>
          </cell>
          <cell r="P264" t="str">
            <v/>
          </cell>
          <cell r="Q264" t="str">
            <v/>
          </cell>
          <cell r="R264" t="str">
            <v/>
          </cell>
          <cell r="S264" t="str">
            <v/>
          </cell>
          <cell r="T264" t="str">
            <v/>
          </cell>
        </row>
        <row r="265">
          <cell r="A265">
            <v>264</v>
          </cell>
          <cell r="B265" t="str">
            <v>欠番</v>
          </cell>
          <cell r="P265" t="str">
            <v/>
          </cell>
          <cell r="Q265" t="str">
            <v/>
          </cell>
          <cell r="R265" t="str">
            <v/>
          </cell>
          <cell r="S265" t="str">
            <v/>
          </cell>
          <cell r="T265" t="str">
            <v/>
          </cell>
        </row>
        <row r="266">
          <cell r="A266">
            <v>265</v>
          </cell>
          <cell r="B266" t="str">
            <v>県南環境保全センター（株）</v>
          </cell>
          <cell r="C266" t="str">
            <v>034-0001</v>
          </cell>
          <cell r="D266" t="str">
            <v>青森県</v>
          </cell>
          <cell r="E266" t="str">
            <v>十和田市</v>
          </cell>
          <cell r="F266" t="str">
            <v>三本木字野崎４０－３７０</v>
          </cell>
          <cell r="H266" t="str">
            <v>上十三</v>
          </cell>
          <cell r="I266" t="str">
            <v>和田　寛司</v>
          </cell>
          <cell r="J266" t="str">
            <v>0176-22-2061</v>
          </cell>
          <cell r="P266" t="str">
            <v/>
          </cell>
          <cell r="Q266" t="str">
            <v/>
          </cell>
          <cell r="R266" t="str">
            <v>○</v>
          </cell>
          <cell r="S266" t="str">
            <v/>
          </cell>
          <cell r="T266" t="str">
            <v/>
          </cell>
          <cell r="BR266" t="str">
            <v>○</v>
          </cell>
        </row>
        <row r="267">
          <cell r="A267">
            <v>266</v>
          </cell>
          <cell r="B267" t="str">
            <v>ノーザン・コージェネパワー（株）</v>
          </cell>
          <cell r="C267" t="str">
            <v>030-0852</v>
          </cell>
          <cell r="D267" t="str">
            <v>青森県</v>
          </cell>
          <cell r="E267" t="str">
            <v>青森市</v>
          </cell>
          <cell r="F267" t="str">
            <v>大野字前田７２－１</v>
          </cell>
          <cell r="H267" t="str">
            <v>東青</v>
          </cell>
          <cell r="I267" t="str">
            <v>奥村　健</v>
          </cell>
          <cell r="J267" t="str">
            <v>017-762-3350</v>
          </cell>
          <cell r="P267" t="str">
            <v/>
          </cell>
          <cell r="Q267" t="str">
            <v>○</v>
          </cell>
          <cell r="R267" t="str">
            <v/>
          </cell>
          <cell r="S267" t="str">
            <v/>
          </cell>
          <cell r="T267" t="str">
            <v/>
          </cell>
          <cell r="AI267" t="str">
            <v>○</v>
          </cell>
          <cell r="AJ267" t="str">
            <v>○</v>
          </cell>
          <cell r="AK267" t="str">
            <v>○</v>
          </cell>
          <cell r="AL267" t="str">
            <v>○</v>
          </cell>
        </row>
        <row r="268">
          <cell r="A268">
            <v>267</v>
          </cell>
          <cell r="B268" t="str">
            <v>（株）エドヴィック</v>
          </cell>
          <cell r="C268" t="str">
            <v>039-3215</v>
          </cell>
          <cell r="D268" t="str">
            <v>青森県</v>
          </cell>
          <cell r="E268" t="str">
            <v>上北郡六ヶ所村</v>
          </cell>
          <cell r="F268" t="str">
            <v>倉内字笹崎１０３１－２</v>
          </cell>
          <cell r="H268" t="str">
            <v>上十三</v>
          </cell>
          <cell r="I268" t="str">
            <v>岡山　信広</v>
          </cell>
          <cell r="J268" t="str">
            <v>0175-68-2211</v>
          </cell>
          <cell r="P268" t="str">
            <v/>
          </cell>
          <cell r="Q268" t="str">
            <v>◎</v>
          </cell>
          <cell r="R268" t="str">
            <v/>
          </cell>
          <cell r="S268" t="str">
            <v/>
          </cell>
          <cell r="T268" t="str">
            <v/>
          </cell>
          <cell r="AC268" t="str">
            <v>○</v>
          </cell>
          <cell r="AD268" t="str">
            <v>○</v>
          </cell>
          <cell r="AE268" t="str">
            <v>○</v>
          </cell>
          <cell r="AI268" t="str">
            <v>○</v>
          </cell>
          <cell r="AL268" t="str">
            <v>○</v>
          </cell>
        </row>
        <row r="269">
          <cell r="A269">
            <v>268</v>
          </cell>
          <cell r="B269" t="str">
            <v>（有）野呂建築設計</v>
          </cell>
          <cell r="C269" t="str">
            <v>036-8065</v>
          </cell>
          <cell r="D269" t="str">
            <v>青森県</v>
          </cell>
          <cell r="E269" t="str">
            <v>弘前市</v>
          </cell>
          <cell r="F269" t="str">
            <v>西城北２－４－３</v>
          </cell>
          <cell r="H269" t="str">
            <v>中弘</v>
          </cell>
          <cell r="I269" t="str">
            <v>野呂　正行</v>
          </cell>
          <cell r="J269" t="str">
            <v>0172-33-5044</v>
          </cell>
          <cell r="P269" t="str">
            <v/>
          </cell>
          <cell r="Q269" t="str">
            <v>◎</v>
          </cell>
          <cell r="R269" t="str">
            <v/>
          </cell>
          <cell r="S269" t="str">
            <v/>
          </cell>
          <cell r="T269" t="str">
            <v/>
          </cell>
          <cell r="AC269" t="str">
            <v>○</v>
          </cell>
          <cell r="AD269" t="str">
            <v>○</v>
          </cell>
          <cell r="AE269" t="str">
            <v>○</v>
          </cell>
          <cell r="AF269" t="str">
            <v>○</v>
          </cell>
          <cell r="AG269" t="str">
            <v>○</v>
          </cell>
          <cell r="AH269" t="str">
            <v>○</v>
          </cell>
          <cell r="AI269" t="str">
            <v>○</v>
          </cell>
          <cell r="AJ269" t="str">
            <v>○</v>
          </cell>
          <cell r="AK269" t="str">
            <v>○</v>
          </cell>
          <cell r="AL269" t="str">
            <v>○</v>
          </cell>
        </row>
        <row r="270">
          <cell r="A270">
            <v>269</v>
          </cell>
          <cell r="B270" t="str">
            <v>欠番</v>
          </cell>
          <cell r="P270" t="str">
            <v/>
          </cell>
          <cell r="Q270" t="str">
            <v/>
          </cell>
          <cell r="R270" t="str">
            <v/>
          </cell>
          <cell r="S270" t="str">
            <v/>
          </cell>
          <cell r="T270" t="str">
            <v/>
          </cell>
        </row>
        <row r="271">
          <cell r="A271">
            <v>270</v>
          </cell>
          <cell r="B271" t="str">
            <v>角田測量（有）</v>
          </cell>
          <cell r="C271" t="str">
            <v>030-0861</v>
          </cell>
          <cell r="D271" t="str">
            <v>青森県</v>
          </cell>
          <cell r="E271" t="str">
            <v>青森市</v>
          </cell>
          <cell r="F271" t="str">
            <v>長島３－１６－１９</v>
          </cell>
          <cell r="H271" t="str">
            <v>東青</v>
          </cell>
          <cell r="I271" t="str">
            <v>角田　俊雄</v>
          </cell>
          <cell r="J271" t="str">
            <v>017-773-2729</v>
          </cell>
          <cell r="P271" t="str">
            <v>◎</v>
          </cell>
          <cell r="Q271" t="str">
            <v/>
          </cell>
          <cell r="R271" t="str">
            <v/>
          </cell>
          <cell r="S271" t="str">
            <v/>
          </cell>
          <cell r="T271" t="str">
            <v/>
          </cell>
          <cell r="U271" t="str">
            <v>○</v>
          </cell>
          <cell r="V271" t="str">
            <v>○</v>
          </cell>
        </row>
        <row r="272">
          <cell r="A272">
            <v>271</v>
          </cell>
          <cell r="B272" t="str">
            <v>玉川　典行（玉川設計）</v>
          </cell>
          <cell r="C272" t="str">
            <v>039-0813</v>
          </cell>
          <cell r="D272" t="str">
            <v>青森県</v>
          </cell>
          <cell r="E272" t="str">
            <v>三戸郡福地村</v>
          </cell>
          <cell r="F272" t="str">
            <v>杉沢字あけぼの１３－８３</v>
          </cell>
          <cell r="H272" t="str">
            <v>三八</v>
          </cell>
          <cell r="I272" t="str">
            <v>玉川　典行</v>
          </cell>
          <cell r="J272" t="str">
            <v>0178-84-3584</v>
          </cell>
          <cell r="P272" t="str">
            <v/>
          </cell>
          <cell r="Q272" t="str">
            <v>◎</v>
          </cell>
          <cell r="R272" t="str">
            <v/>
          </cell>
          <cell r="S272" t="str">
            <v/>
          </cell>
          <cell r="T272" t="str">
            <v/>
          </cell>
          <cell r="AC272" t="str">
            <v>○</v>
          </cell>
          <cell r="AD272" t="str">
            <v>○</v>
          </cell>
        </row>
        <row r="273">
          <cell r="A273">
            <v>272</v>
          </cell>
          <cell r="B273" t="str">
            <v>欠番</v>
          </cell>
          <cell r="P273" t="str">
            <v/>
          </cell>
          <cell r="Q273" t="str">
            <v/>
          </cell>
          <cell r="R273" t="str">
            <v/>
          </cell>
          <cell r="S273" t="str">
            <v/>
          </cell>
          <cell r="T273" t="str">
            <v/>
          </cell>
        </row>
        <row r="274">
          <cell r="A274">
            <v>273</v>
          </cell>
          <cell r="B274" t="str">
            <v>（株）てる設計</v>
          </cell>
          <cell r="C274" t="str">
            <v>036-8085</v>
          </cell>
          <cell r="D274" t="str">
            <v>青森県</v>
          </cell>
          <cell r="E274" t="str">
            <v>弘前市</v>
          </cell>
          <cell r="F274" t="str">
            <v>末広４－３－１</v>
          </cell>
          <cell r="H274" t="str">
            <v>中弘</v>
          </cell>
          <cell r="I274" t="str">
            <v>福士　晃昭</v>
          </cell>
          <cell r="J274" t="str">
            <v>0172-27-8647</v>
          </cell>
          <cell r="P274" t="str">
            <v/>
          </cell>
          <cell r="Q274" t="str">
            <v>◎</v>
          </cell>
          <cell r="R274" t="str">
            <v/>
          </cell>
          <cell r="S274" t="str">
            <v/>
          </cell>
          <cell r="T274" t="str">
            <v/>
          </cell>
          <cell r="AC274" t="str">
            <v>○</v>
          </cell>
        </row>
        <row r="275">
          <cell r="A275">
            <v>274</v>
          </cell>
          <cell r="B275" t="str">
            <v>（有）アトラス測量</v>
          </cell>
          <cell r="C275" t="str">
            <v>039-1166</v>
          </cell>
          <cell r="D275" t="str">
            <v>青森県</v>
          </cell>
          <cell r="E275" t="str">
            <v>八戸市</v>
          </cell>
          <cell r="F275" t="str">
            <v>根城５－１２－２６</v>
          </cell>
          <cell r="H275" t="str">
            <v>三八</v>
          </cell>
          <cell r="I275" t="str">
            <v>安田　勝寿</v>
          </cell>
          <cell r="J275" t="str">
            <v>0178-44-0333</v>
          </cell>
          <cell r="P275" t="str">
            <v>◎</v>
          </cell>
          <cell r="Q275" t="str">
            <v/>
          </cell>
          <cell r="R275" t="str">
            <v/>
          </cell>
          <cell r="S275" t="str">
            <v/>
          </cell>
          <cell r="T275" t="str">
            <v/>
          </cell>
          <cell r="U275" t="str">
            <v>○</v>
          </cell>
        </row>
        <row r="276">
          <cell r="A276">
            <v>275</v>
          </cell>
          <cell r="B276" t="str">
            <v>（有）三上不動産鑑定事務所</v>
          </cell>
          <cell r="C276" t="str">
            <v>030-0813</v>
          </cell>
          <cell r="D276" t="str">
            <v>青森県</v>
          </cell>
          <cell r="E276" t="str">
            <v>青森市</v>
          </cell>
          <cell r="F276" t="str">
            <v>松原3-1-20</v>
          </cell>
          <cell r="H276" t="str">
            <v>東青</v>
          </cell>
          <cell r="I276" t="str">
            <v>三上　東一郎</v>
          </cell>
          <cell r="J276" t="str">
            <v>017-734-7089</v>
          </cell>
          <cell r="P276" t="str">
            <v/>
          </cell>
          <cell r="Q276" t="str">
            <v/>
          </cell>
          <cell r="R276" t="str">
            <v/>
          </cell>
          <cell r="S276" t="str">
            <v/>
          </cell>
          <cell r="T276" t="str">
            <v>○</v>
          </cell>
          <cell r="CT276" t="str">
            <v>○</v>
          </cell>
          <cell r="CZ276" t="str">
            <v>○</v>
          </cell>
        </row>
        <row r="277">
          <cell r="A277">
            <v>276</v>
          </cell>
          <cell r="B277" t="str">
            <v>山田茂（コアーズ建築デザイン事務所）</v>
          </cell>
          <cell r="C277" t="str">
            <v>031-0089</v>
          </cell>
          <cell r="D277" t="str">
            <v>青森県</v>
          </cell>
          <cell r="E277" t="str">
            <v>八戸市</v>
          </cell>
          <cell r="F277" t="str">
            <v>長横町３</v>
          </cell>
          <cell r="H277" t="str">
            <v>三八</v>
          </cell>
          <cell r="I277" t="str">
            <v>山田　茂</v>
          </cell>
          <cell r="J277" t="str">
            <v>0178-43-7351</v>
          </cell>
          <cell r="P277" t="str">
            <v/>
          </cell>
          <cell r="Q277" t="str">
            <v>◎</v>
          </cell>
          <cell r="R277" t="str">
            <v/>
          </cell>
          <cell r="S277" t="str">
            <v/>
          </cell>
          <cell r="T277" t="str">
            <v/>
          </cell>
          <cell r="AC277" t="str">
            <v>○</v>
          </cell>
        </row>
        <row r="278">
          <cell r="A278">
            <v>277</v>
          </cell>
          <cell r="B278" t="str">
            <v>（有）慶友建設</v>
          </cell>
          <cell r="C278" t="str">
            <v>038-0003</v>
          </cell>
          <cell r="D278" t="str">
            <v>青森県</v>
          </cell>
          <cell r="E278" t="str">
            <v>青森市</v>
          </cell>
          <cell r="F278" t="str">
            <v>石江字岡部１５５－３２</v>
          </cell>
          <cell r="H278" t="str">
            <v>東青</v>
          </cell>
          <cell r="I278" t="str">
            <v>秋元　利政</v>
          </cell>
          <cell r="J278" t="str">
            <v>017-781-5977</v>
          </cell>
          <cell r="P278" t="str">
            <v/>
          </cell>
          <cell r="Q278" t="str">
            <v>○</v>
          </cell>
          <cell r="R278" t="str">
            <v>○</v>
          </cell>
          <cell r="S278" t="str">
            <v/>
          </cell>
          <cell r="T278" t="str">
            <v/>
          </cell>
          <cell r="AI278" t="str">
            <v>○</v>
          </cell>
          <cell r="AL278" t="str">
            <v>○</v>
          </cell>
          <cell r="BA278" t="str">
            <v>○</v>
          </cell>
          <cell r="BD278" t="str">
            <v>○</v>
          </cell>
          <cell r="BE278" t="str">
            <v>○</v>
          </cell>
          <cell r="BF278" t="str">
            <v>○</v>
          </cell>
        </row>
        <row r="279">
          <cell r="P279" t="str">
            <v/>
          </cell>
          <cell r="Q279" t="str">
            <v/>
          </cell>
          <cell r="R279" t="str">
            <v/>
          </cell>
          <cell r="S279" t="str">
            <v/>
          </cell>
          <cell r="T279" t="str">
            <v/>
          </cell>
        </row>
        <row r="280">
          <cell r="P280" t="str">
            <v/>
          </cell>
          <cell r="Q280" t="str">
            <v/>
          </cell>
          <cell r="R280" t="str">
            <v/>
          </cell>
          <cell r="S280" t="str">
            <v/>
          </cell>
          <cell r="T280" t="str">
            <v/>
          </cell>
        </row>
        <row r="281">
          <cell r="P281" t="str">
            <v/>
          </cell>
          <cell r="Q281" t="str">
            <v/>
          </cell>
          <cell r="R281" t="str">
            <v/>
          </cell>
          <cell r="S281" t="str">
            <v/>
          </cell>
          <cell r="T281" t="str">
            <v/>
          </cell>
        </row>
        <row r="282">
          <cell r="P282" t="str">
            <v/>
          </cell>
          <cell r="Q282" t="str">
            <v/>
          </cell>
          <cell r="R282" t="str">
            <v/>
          </cell>
          <cell r="S282" t="str">
            <v/>
          </cell>
          <cell r="T282" t="str">
            <v/>
          </cell>
        </row>
        <row r="283">
          <cell r="P283" t="str">
            <v/>
          </cell>
          <cell r="Q283" t="str">
            <v/>
          </cell>
          <cell r="R283" t="str">
            <v/>
          </cell>
          <cell r="S283" t="str">
            <v/>
          </cell>
          <cell r="T283" t="str">
            <v/>
          </cell>
        </row>
        <row r="284">
          <cell r="P284" t="str">
            <v/>
          </cell>
          <cell r="Q284" t="str">
            <v/>
          </cell>
          <cell r="R284" t="str">
            <v/>
          </cell>
          <cell r="S284" t="str">
            <v/>
          </cell>
          <cell r="T284" t="str">
            <v/>
          </cell>
        </row>
        <row r="285">
          <cell r="P285" t="str">
            <v/>
          </cell>
          <cell r="Q285" t="str">
            <v/>
          </cell>
          <cell r="R285" t="str">
            <v/>
          </cell>
          <cell r="S285" t="str">
            <v/>
          </cell>
          <cell r="T285" t="str">
            <v/>
          </cell>
        </row>
        <row r="286">
          <cell r="P286" t="str">
            <v/>
          </cell>
          <cell r="Q286" t="str">
            <v/>
          </cell>
          <cell r="R286" t="str">
            <v/>
          </cell>
          <cell r="S286" t="str">
            <v/>
          </cell>
          <cell r="T286" t="str">
            <v/>
          </cell>
        </row>
        <row r="287">
          <cell r="P287" t="str">
            <v/>
          </cell>
          <cell r="Q287" t="str">
            <v/>
          </cell>
          <cell r="R287" t="str">
            <v/>
          </cell>
          <cell r="S287" t="str">
            <v/>
          </cell>
          <cell r="T287" t="str">
            <v/>
          </cell>
        </row>
        <row r="288">
          <cell r="P288" t="str">
            <v/>
          </cell>
          <cell r="Q288" t="str">
            <v/>
          </cell>
          <cell r="R288" t="str">
            <v/>
          </cell>
          <cell r="S288" t="str">
            <v/>
          </cell>
          <cell r="T288" t="str">
            <v/>
          </cell>
        </row>
        <row r="289">
          <cell r="P289" t="str">
            <v/>
          </cell>
          <cell r="Q289" t="str">
            <v/>
          </cell>
          <cell r="R289" t="str">
            <v/>
          </cell>
          <cell r="S289" t="str">
            <v/>
          </cell>
          <cell r="T289" t="str">
            <v/>
          </cell>
        </row>
        <row r="290">
          <cell r="P290" t="str">
            <v/>
          </cell>
          <cell r="Q290" t="str">
            <v/>
          </cell>
          <cell r="R290" t="str">
            <v/>
          </cell>
          <cell r="S290" t="str">
            <v/>
          </cell>
          <cell r="T290" t="str">
            <v/>
          </cell>
        </row>
        <row r="291">
          <cell r="P291" t="str">
            <v/>
          </cell>
          <cell r="Q291" t="str">
            <v/>
          </cell>
          <cell r="R291" t="str">
            <v/>
          </cell>
          <cell r="S291" t="str">
            <v/>
          </cell>
          <cell r="T291" t="str">
            <v/>
          </cell>
        </row>
        <row r="292">
          <cell r="P292" t="str">
            <v/>
          </cell>
          <cell r="Q292" t="str">
            <v/>
          </cell>
          <cell r="R292" t="str">
            <v/>
          </cell>
          <cell r="S292" t="str">
            <v/>
          </cell>
          <cell r="T292" t="str">
            <v/>
          </cell>
        </row>
        <row r="293">
          <cell r="P293" t="str">
            <v/>
          </cell>
          <cell r="Q293" t="str">
            <v/>
          </cell>
          <cell r="R293" t="str">
            <v/>
          </cell>
          <cell r="S293" t="str">
            <v/>
          </cell>
          <cell r="T293" t="str">
            <v/>
          </cell>
        </row>
        <row r="294">
          <cell r="P294" t="str">
            <v/>
          </cell>
          <cell r="Q294" t="str">
            <v/>
          </cell>
          <cell r="R294" t="str">
            <v/>
          </cell>
          <cell r="S294" t="str">
            <v/>
          </cell>
          <cell r="T294" t="str">
            <v/>
          </cell>
        </row>
        <row r="295">
          <cell r="P295" t="str">
            <v/>
          </cell>
          <cell r="Q295" t="str">
            <v/>
          </cell>
          <cell r="R295" t="str">
            <v/>
          </cell>
          <cell r="S295" t="str">
            <v/>
          </cell>
          <cell r="T295" t="str">
            <v/>
          </cell>
        </row>
        <row r="296">
          <cell r="P296" t="str">
            <v/>
          </cell>
          <cell r="Q296" t="str">
            <v/>
          </cell>
          <cell r="R296" t="str">
            <v/>
          </cell>
          <cell r="S296" t="str">
            <v/>
          </cell>
          <cell r="T296" t="str">
            <v/>
          </cell>
        </row>
        <row r="297">
          <cell r="P297" t="str">
            <v/>
          </cell>
          <cell r="Q297" t="str">
            <v/>
          </cell>
          <cell r="R297" t="str">
            <v/>
          </cell>
          <cell r="S297" t="str">
            <v/>
          </cell>
          <cell r="T297" t="str">
            <v/>
          </cell>
        </row>
        <row r="298">
          <cell r="P298" t="str">
            <v/>
          </cell>
          <cell r="Q298" t="str">
            <v/>
          </cell>
          <cell r="R298" t="str">
            <v/>
          </cell>
          <cell r="S298" t="str">
            <v/>
          </cell>
          <cell r="T298" t="str">
            <v/>
          </cell>
        </row>
        <row r="299">
          <cell r="P299" t="str">
            <v/>
          </cell>
          <cell r="Q299" t="str">
            <v/>
          </cell>
          <cell r="R299" t="str">
            <v/>
          </cell>
          <cell r="S299" t="str">
            <v/>
          </cell>
          <cell r="T299" t="str">
            <v/>
          </cell>
        </row>
        <row r="300">
          <cell r="P300" t="str">
            <v/>
          </cell>
          <cell r="Q300" t="str">
            <v/>
          </cell>
          <cell r="R300" t="str">
            <v/>
          </cell>
          <cell r="S300" t="str">
            <v/>
          </cell>
          <cell r="T300" t="str">
            <v/>
          </cell>
        </row>
        <row r="301">
          <cell r="P301" t="str">
            <v/>
          </cell>
          <cell r="Q301" t="str">
            <v/>
          </cell>
          <cell r="R301" t="str">
            <v/>
          </cell>
          <cell r="S301" t="str">
            <v/>
          </cell>
          <cell r="T301" t="str">
            <v/>
          </cell>
        </row>
        <row r="302">
          <cell r="P302" t="str">
            <v/>
          </cell>
          <cell r="Q302" t="str">
            <v/>
          </cell>
          <cell r="R302" t="str">
            <v/>
          </cell>
          <cell r="S302" t="str">
            <v/>
          </cell>
          <cell r="T302" t="str">
            <v/>
          </cell>
        </row>
        <row r="303">
          <cell r="P303" t="str">
            <v/>
          </cell>
          <cell r="Q303" t="str">
            <v/>
          </cell>
          <cell r="R303" t="str">
            <v/>
          </cell>
          <cell r="S303" t="str">
            <v/>
          </cell>
          <cell r="T303" t="str">
            <v/>
          </cell>
        </row>
        <row r="304">
          <cell r="P304" t="str">
            <v/>
          </cell>
          <cell r="Q304" t="str">
            <v/>
          </cell>
          <cell r="R304" t="str">
            <v/>
          </cell>
          <cell r="S304" t="str">
            <v/>
          </cell>
          <cell r="T304" t="str">
            <v/>
          </cell>
        </row>
        <row r="305">
          <cell r="P305" t="str">
            <v/>
          </cell>
          <cell r="Q305" t="str">
            <v/>
          </cell>
          <cell r="R305" t="str">
            <v/>
          </cell>
          <cell r="S305" t="str">
            <v/>
          </cell>
          <cell r="T305" t="str">
            <v/>
          </cell>
        </row>
        <row r="306">
          <cell r="P306" t="str">
            <v/>
          </cell>
          <cell r="Q306" t="str">
            <v/>
          </cell>
          <cell r="R306" t="str">
            <v/>
          </cell>
          <cell r="S306" t="str">
            <v/>
          </cell>
          <cell r="T306" t="str">
            <v/>
          </cell>
        </row>
        <row r="307">
          <cell r="P307" t="str">
            <v/>
          </cell>
          <cell r="Q307" t="str">
            <v/>
          </cell>
          <cell r="R307" t="str">
            <v/>
          </cell>
          <cell r="S307" t="str">
            <v/>
          </cell>
          <cell r="T307" t="str">
            <v/>
          </cell>
        </row>
        <row r="308">
          <cell r="P308" t="str">
            <v/>
          </cell>
          <cell r="Q308" t="str">
            <v/>
          </cell>
          <cell r="R308" t="str">
            <v/>
          </cell>
          <cell r="S308" t="str">
            <v/>
          </cell>
          <cell r="T308" t="str">
            <v/>
          </cell>
        </row>
        <row r="309">
          <cell r="P309" t="str">
            <v/>
          </cell>
          <cell r="Q309" t="str">
            <v/>
          </cell>
          <cell r="R309" t="str">
            <v/>
          </cell>
          <cell r="S309" t="str">
            <v/>
          </cell>
          <cell r="T309" t="str">
            <v/>
          </cell>
        </row>
        <row r="310">
          <cell r="P310" t="str">
            <v/>
          </cell>
          <cell r="Q310" t="str">
            <v/>
          </cell>
          <cell r="R310" t="str">
            <v/>
          </cell>
          <cell r="S310" t="str">
            <v/>
          </cell>
          <cell r="T310" t="str">
            <v/>
          </cell>
        </row>
        <row r="311">
          <cell r="P311" t="str">
            <v/>
          </cell>
          <cell r="Q311" t="str">
            <v/>
          </cell>
          <cell r="R311" t="str">
            <v/>
          </cell>
          <cell r="S311" t="str">
            <v/>
          </cell>
          <cell r="T311" t="str">
            <v/>
          </cell>
        </row>
        <row r="312">
          <cell r="P312" t="str">
            <v/>
          </cell>
          <cell r="Q312" t="str">
            <v/>
          </cell>
          <cell r="R312" t="str">
            <v/>
          </cell>
          <cell r="S312" t="str">
            <v/>
          </cell>
          <cell r="T312" t="str">
            <v/>
          </cell>
        </row>
        <row r="313">
          <cell r="P313" t="str">
            <v/>
          </cell>
          <cell r="Q313" t="str">
            <v/>
          </cell>
          <cell r="R313" t="str">
            <v/>
          </cell>
          <cell r="S313" t="str">
            <v/>
          </cell>
          <cell r="T313" t="str">
            <v/>
          </cell>
        </row>
        <row r="314">
          <cell r="P314" t="str">
            <v/>
          </cell>
          <cell r="Q314" t="str">
            <v/>
          </cell>
          <cell r="R314" t="str">
            <v/>
          </cell>
          <cell r="S314" t="str">
            <v/>
          </cell>
          <cell r="T314" t="str">
            <v/>
          </cell>
        </row>
        <row r="315">
          <cell r="P315" t="str">
            <v/>
          </cell>
          <cell r="Q315" t="str">
            <v/>
          </cell>
          <cell r="R315" t="str">
            <v/>
          </cell>
          <cell r="S315" t="str">
            <v/>
          </cell>
          <cell r="T315" t="str">
            <v/>
          </cell>
        </row>
        <row r="316">
          <cell r="P316" t="str">
            <v/>
          </cell>
          <cell r="Q316" t="str">
            <v/>
          </cell>
          <cell r="R316" t="str">
            <v/>
          </cell>
          <cell r="S316" t="str">
            <v/>
          </cell>
          <cell r="T316" t="str">
            <v/>
          </cell>
        </row>
        <row r="317">
          <cell r="P317" t="str">
            <v/>
          </cell>
          <cell r="Q317" t="str">
            <v/>
          </cell>
          <cell r="R317" t="str">
            <v/>
          </cell>
          <cell r="S317" t="str">
            <v/>
          </cell>
          <cell r="T317" t="str">
            <v/>
          </cell>
        </row>
        <row r="318">
          <cell r="P318" t="str">
            <v/>
          </cell>
          <cell r="Q318" t="str">
            <v/>
          </cell>
          <cell r="R318" t="str">
            <v/>
          </cell>
          <cell r="S318" t="str">
            <v/>
          </cell>
          <cell r="T318" t="str">
            <v/>
          </cell>
        </row>
        <row r="319">
          <cell r="P319" t="str">
            <v/>
          </cell>
          <cell r="Q319" t="str">
            <v/>
          </cell>
          <cell r="R319" t="str">
            <v/>
          </cell>
          <cell r="S319" t="str">
            <v/>
          </cell>
          <cell r="T319" t="str">
            <v/>
          </cell>
        </row>
        <row r="320">
          <cell r="P320" t="str">
            <v/>
          </cell>
          <cell r="Q320" t="str">
            <v/>
          </cell>
          <cell r="R320" t="str">
            <v/>
          </cell>
          <cell r="S320" t="str">
            <v/>
          </cell>
          <cell r="T320" t="str">
            <v/>
          </cell>
        </row>
        <row r="321">
          <cell r="P321" t="str">
            <v/>
          </cell>
          <cell r="Q321" t="str">
            <v/>
          </cell>
          <cell r="R321" t="str">
            <v/>
          </cell>
          <cell r="S321" t="str">
            <v/>
          </cell>
          <cell r="T321" t="str">
            <v/>
          </cell>
        </row>
        <row r="322">
          <cell r="P322" t="str">
            <v/>
          </cell>
          <cell r="Q322" t="str">
            <v/>
          </cell>
          <cell r="R322" t="str">
            <v/>
          </cell>
          <cell r="S322" t="str">
            <v/>
          </cell>
          <cell r="T322" t="str">
            <v/>
          </cell>
        </row>
        <row r="323">
          <cell r="P323" t="str">
            <v/>
          </cell>
          <cell r="Q323" t="str">
            <v/>
          </cell>
          <cell r="R323" t="str">
            <v/>
          </cell>
          <cell r="S323" t="str">
            <v/>
          </cell>
          <cell r="T323" t="str">
            <v/>
          </cell>
        </row>
        <row r="324">
          <cell r="P324" t="str">
            <v/>
          </cell>
          <cell r="Q324" t="str">
            <v/>
          </cell>
          <cell r="R324" t="str">
            <v/>
          </cell>
          <cell r="S324" t="str">
            <v/>
          </cell>
          <cell r="T324" t="str">
            <v/>
          </cell>
        </row>
        <row r="325">
          <cell r="P325" t="str">
            <v/>
          </cell>
          <cell r="Q325" t="str">
            <v/>
          </cell>
          <cell r="R325" t="str">
            <v/>
          </cell>
          <cell r="S325" t="str">
            <v/>
          </cell>
          <cell r="T325" t="str">
            <v/>
          </cell>
        </row>
        <row r="326">
          <cell r="P326" t="str">
            <v/>
          </cell>
          <cell r="Q326" t="str">
            <v/>
          </cell>
          <cell r="R326" t="str">
            <v/>
          </cell>
          <cell r="S326" t="str">
            <v/>
          </cell>
          <cell r="T326" t="str">
            <v/>
          </cell>
        </row>
        <row r="327">
          <cell r="P327" t="str">
            <v/>
          </cell>
          <cell r="Q327" t="str">
            <v/>
          </cell>
          <cell r="R327" t="str">
            <v/>
          </cell>
          <cell r="S327" t="str">
            <v/>
          </cell>
          <cell r="T327" t="str">
            <v/>
          </cell>
        </row>
        <row r="328">
          <cell r="P328" t="str">
            <v/>
          </cell>
          <cell r="Q328" t="str">
            <v/>
          </cell>
          <cell r="R328" t="str">
            <v/>
          </cell>
          <cell r="S328" t="str">
            <v/>
          </cell>
          <cell r="T328" t="str">
            <v/>
          </cell>
        </row>
        <row r="329">
          <cell r="P329" t="str">
            <v/>
          </cell>
          <cell r="Q329" t="str">
            <v/>
          </cell>
          <cell r="R329" t="str">
            <v/>
          </cell>
          <cell r="S329" t="str">
            <v/>
          </cell>
          <cell r="T329" t="str">
            <v/>
          </cell>
        </row>
        <row r="330">
          <cell r="P330" t="str">
            <v/>
          </cell>
          <cell r="Q330" t="str">
            <v/>
          </cell>
          <cell r="R330" t="str">
            <v/>
          </cell>
          <cell r="S330" t="str">
            <v/>
          </cell>
          <cell r="T330" t="str">
            <v/>
          </cell>
        </row>
        <row r="331">
          <cell r="P331" t="str">
            <v/>
          </cell>
          <cell r="Q331" t="str">
            <v/>
          </cell>
          <cell r="R331" t="str">
            <v/>
          </cell>
          <cell r="S331" t="str">
            <v/>
          </cell>
          <cell r="T331" t="str">
            <v/>
          </cell>
        </row>
        <row r="332">
          <cell r="P332" t="str">
            <v/>
          </cell>
          <cell r="Q332" t="str">
            <v/>
          </cell>
          <cell r="R332" t="str">
            <v/>
          </cell>
          <cell r="S332" t="str">
            <v/>
          </cell>
          <cell r="T332" t="str">
            <v/>
          </cell>
        </row>
        <row r="333">
          <cell r="P333" t="str">
            <v/>
          </cell>
          <cell r="Q333" t="str">
            <v/>
          </cell>
          <cell r="R333" t="str">
            <v/>
          </cell>
          <cell r="S333" t="str">
            <v/>
          </cell>
          <cell r="T333" t="str">
            <v/>
          </cell>
        </row>
        <row r="334">
          <cell r="P334" t="str">
            <v/>
          </cell>
          <cell r="Q334" t="str">
            <v/>
          </cell>
          <cell r="R334" t="str">
            <v/>
          </cell>
          <cell r="S334" t="str">
            <v/>
          </cell>
          <cell r="T334" t="str">
            <v/>
          </cell>
        </row>
        <row r="335">
          <cell r="P335" t="str">
            <v/>
          </cell>
          <cell r="Q335" t="str">
            <v/>
          </cell>
          <cell r="R335" t="str">
            <v/>
          </cell>
          <cell r="S335" t="str">
            <v/>
          </cell>
          <cell r="T335" t="str">
            <v/>
          </cell>
        </row>
        <row r="336">
          <cell r="P336" t="str">
            <v/>
          </cell>
          <cell r="Q336" t="str">
            <v/>
          </cell>
          <cell r="R336" t="str">
            <v/>
          </cell>
          <cell r="S336" t="str">
            <v/>
          </cell>
          <cell r="T336" t="str">
            <v/>
          </cell>
        </row>
        <row r="337">
          <cell r="P337" t="str">
            <v/>
          </cell>
          <cell r="Q337" t="str">
            <v/>
          </cell>
          <cell r="R337" t="str">
            <v/>
          </cell>
          <cell r="S337" t="str">
            <v/>
          </cell>
          <cell r="T337" t="str">
            <v/>
          </cell>
        </row>
        <row r="338">
          <cell r="P338" t="str">
            <v/>
          </cell>
          <cell r="Q338" t="str">
            <v/>
          </cell>
          <cell r="R338" t="str">
            <v/>
          </cell>
          <cell r="S338" t="str">
            <v/>
          </cell>
          <cell r="T338" t="str">
            <v/>
          </cell>
        </row>
        <row r="339">
          <cell r="P339" t="str">
            <v/>
          </cell>
          <cell r="Q339" t="str">
            <v/>
          </cell>
          <cell r="R339" t="str">
            <v/>
          </cell>
          <cell r="S339" t="str">
            <v/>
          </cell>
          <cell r="T339" t="str">
            <v/>
          </cell>
        </row>
        <row r="340">
          <cell r="P340" t="str">
            <v/>
          </cell>
          <cell r="Q340" t="str">
            <v/>
          </cell>
          <cell r="R340" t="str">
            <v/>
          </cell>
          <cell r="S340" t="str">
            <v/>
          </cell>
          <cell r="T340" t="str">
            <v/>
          </cell>
        </row>
        <row r="341">
          <cell r="P341" t="str">
            <v/>
          </cell>
          <cell r="Q341" t="str">
            <v/>
          </cell>
          <cell r="R341" t="str">
            <v/>
          </cell>
          <cell r="S341" t="str">
            <v/>
          </cell>
          <cell r="T341" t="str">
            <v/>
          </cell>
        </row>
        <row r="342">
          <cell r="P342" t="str">
            <v/>
          </cell>
          <cell r="Q342" t="str">
            <v/>
          </cell>
          <cell r="R342" t="str">
            <v/>
          </cell>
          <cell r="S342" t="str">
            <v/>
          </cell>
          <cell r="T342" t="str">
            <v/>
          </cell>
        </row>
        <row r="343">
          <cell r="P343" t="str">
            <v/>
          </cell>
          <cell r="Q343" t="str">
            <v/>
          </cell>
          <cell r="R343" t="str">
            <v/>
          </cell>
          <cell r="S343" t="str">
            <v/>
          </cell>
          <cell r="T343" t="str">
            <v/>
          </cell>
        </row>
        <row r="344">
          <cell r="P344" t="str">
            <v/>
          </cell>
          <cell r="Q344" t="str">
            <v/>
          </cell>
          <cell r="R344" t="str">
            <v/>
          </cell>
          <cell r="S344" t="str">
            <v/>
          </cell>
          <cell r="T344" t="str">
            <v/>
          </cell>
        </row>
        <row r="345">
          <cell r="P345" t="str">
            <v/>
          </cell>
          <cell r="Q345" t="str">
            <v/>
          </cell>
          <cell r="R345" t="str">
            <v/>
          </cell>
          <cell r="S345" t="str">
            <v/>
          </cell>
          <cell r="T345" t="str">
            <v/>
          </cell>
        </row>
        <row r="346">
          <cell r="P346" t="str">
            <v/>
          </cell>
          <cell r="Q346" t="str">
            <v/>
          </cell>
          <cell r="R346" t="str">
            <v/>
          </cell>
          <cell r="S346" t="str">
            <v/>
          </cell>
          <cell r="T346" t="str">
            <v/>
          </cell>
        </row>
        <row r="347">
          <cell r="P347" t="str">
            <v/>
          </cell>
          <cell r="Q347" t="str">
            <v/>
          </cell>
          <cell r="R347" t="str">
            <v/>
          </cell>
          <cell r="S347" t="str">
            <v/>
          </cell>
          <cell r="T347" t="str">
            <v/>
          </cell>
        </row>
        <row r="348">
          <cell r="P348" t="str">
            <v/>
          </cell>
          <cell r="Q348" t="str">
            <v/>
          </cell>
          <cell r="R348" t="str">
            <v/>
          </cell>
          <cell r="S348" t="str">
            <v/>
          </cell>
          <cell r="T348" t="str">
            <v/>
          </cell>
        </row>
        <row r="349">
          <cell r="P349" t="str">
            <v/>
          </cell>
          <cell r="Q349" t="str">
            <v/>
          </cell>
          <cell r="R349" t="str">
            <v/>
          </cell>
          <cell r="S349" t="str">
            <v/>
          </cell>
          <cell r="T349" t="str">
            <v/>
          </cell>
        </row>
        <row r="350">
          <cell r="P350" t="str">
            <v/>
          </cell>
          <cell r="Q350" t="str">
            <v/>
          </cell>
          <cell r="R350" t="str">
            <v/>
          </cell>
          <cell r="S350" t="str">
            <v/>
          </cell>
          <cell r="T350" t="str">
            <v/>
          </cell>
        </row>
        <row r="351">
          <cell r="P351" t="str">
            <v/>
          </cell>
          <cell r="Q351" t="str">
            <v/>
          </cell>
          <cell r="R351" t="str">
            <v/>
          </cell>
          <cell r="S351" t="str">
            <v/>
          </cell>
          <cell r="T351" t="str">
            <v/>
          </cell>
        </row>
        <row r="352">
          <cell r="P352" t="str">
            <v/>
          </cell>
          <cell r="Q352" t="str">
            <v/>
          </cell>
          <cell r="R352" t="str">
            <v/>
          </cell>
          <cell r="S352" t="str">
            <v/>
          </cell>
          <cell r="T352" t="str">
            <v/>
          </cell>
        </row>
        <row r="353">
          <cell r="P353" t="str">
            <v/>
          </cell>
          <cell r="Q353" t="str">
            <v/>
          </cell>
          <cell r="R353" t="str">
            <v/>
          </cell>
          <cell r="S353" t="str">
            <v/>
          </cell>
          <cell r="T353" t="str">
            <v/>
          </cell>
        </row>
        <row r="354">
          <cell r="P354" t="str">
            <v/>
          </cell>
          <cell r="Q354" t="str">
            <v/>
          </cell>
          <cell r="R354" t="str">
            <v/>
          </cell>
          <cell r="S354" t="str">
            <v/>
          </cell>
          <cell r="T354" t="str">
            <v/>
          </cell>
        </row>
        <row r="355">
          <cell r="P355" t="str">
            <v/>
          </cell>
          <cell r="Q355" t="str">
            <v/>
          </cell>
          <cell r="R355" t="str">
            <v/>
          </cell>
          <cell r="S355" t="str">
            <v/>
          </cell>
          <cell r="T355" t="str">
            <v/>
          </cell>
        </row>
        <row r="356">
          <cell r="P356" t="str">
            <v/>
          </cell>
          <cell r="Q356" t="str">
            <v/>
          </cell>
          <cell r="R356" t="str">
            <v/>
          </cell>
          <cell r="S356" t="str">
            <v/>
          </cell>
          <cell r="T356" t="str">
            <v/>
          </cell>
        </row>
        <row r="357">
          <cell r="P357" t="str">
            <v/>
          </cell>
          <cell r="Q357" t="str">
            <v/>
          </cell>
          <cell r="R357" t="str">
            <v/>
          </cell>
          <cell r="S357" t="str">
            <v/>
          </cell>
          <cell r="T357" t="str">
            <v/>
          </cell>
        </row>
        <row r="358">
          <cell r="P358" t="str">
            <v/>
          </cell>
          <cell r="Q358" t="str">
            <v/>
          </cell>
          <cell r="R358" t="str">
            <v/>
          </cell>
          <cell r="S358" t="str">
            <v/>
          </cell>
          <cell r="T358" t="str">
            <v/>
          </cell>
        </row>
        <row r="359">
          <cell r="P359" t="str">
            <v/>
          </cell>
          <cell r="Q359" t="str">
            <v/>
          </cell>
          <cell r="R359" t="str">
            <v/>
          </cell>
          <cell r="S359" t="str">
            <v/>
          </cell>
          <cell r="T359" t="str">
            <v/>
          </cell>
        </row>
        <row r="360">
          <cell r="P360" t="str">
            <v/>
          </cell>
          <cell r="Q360" t="str">
            <v/>
          </cell>
          <cell r="R360" t="str">
            <v/>
          </cell>
          <cell r="S360" t="str">
            <v/>
          </cell>
          <cell r="T360" t="str">
            <v/>
          </cell>
        </row>
        <row r="361">
          <cell r="P361" t="str">
            <v/>
          </cell>
          <cell r="Q361" t="str">
            <v/>
          </cell>
          <cell r="R361" t="str">
            <v/>
          </cell>
          <cell r="S361" t="str">
            <v/>
          </cell>
          <cell r="T361" t="str">
            <v/>
          </cell>
        </row>
        <row r="362">
          <cell r="P362" t="str">
            <v/>
          </cell>
          <cell r="Q362" t="str">
            <v/>
          </cell>
          <cell r="R362" t="str">
            <v/>
          </cell>
          <cell r="S362" t="str">
            <v/>
          </cell>
          <cell r="T362" t="str">
            <v/>
          </cell>
        </row>
        <row r="363">
          <cell r="P363" t="str">
            <v/>
          </cell>
          <cell r="Q363" t="str">
            <v/>
          </cell>
          <cell r="R363" t="str">
            <v/>
          </cell>
          <cell r="S363" t="str">
            <v/>
          </cell>
          <cell r="T363" t="str">
            <v/>
          </cell>
        </row>
        <row r="364">
          <cell r="P364" t="str">
            <v/>
          </cell>
          <cell r="Q364" t="str">
            <v/>
          </cell>
          <cell r="R364" t="str">
            <v/>
          </cell>
          <cell r="S364" t="str">
            <v/>
          </cell>
          <cell r="T364" t="str">
            <v/>
          </cell>
        </row>
        <row r="365">
          <cell r="P365" t="str">
            <v/>
          </cell>
          <cell r="Q365" t="str">
            <v/>
          </cell>
          <cell r="R365" t="str">
            <v/>
          </cell>
          <cell r="S365" t="str">
            <v/>
          </cell>
          <cell r="T365" t="str">
            <v/>
          </cell>
        </row>
        <row r="366">
          <cell r="P366" t="str">
            <v/>
          </cell>
          <cell r="Q366" t="str">
            <v/>
          </cell>
          <cell r="R366" t="str">
            <v/>
          </cell>
          <cell r="S366" t="str">
            <v/>
          </cell>
          <cell r="T366" t="str">
            <v/>
          </cell>
        </row>
        <row r="367">
          <cell r="P367" t="str">
            <v/>
          </cell>
          <cell r="Q367" t="str">
            <v/>
          </cell>
          <cell r="R367" t="str">
            <v/>
          </cell>
          <cell r="S367" t="str">
            <v/>
          </cell>
          <cell r="T367" t="str">
            <v/>
          </cell>
        </row>
        <row r="368">
          <cell r="P368" t="str">
            <v/>
          </cell>
          <cell r="Q368" t="str">
            <v/>
          </cell>
          <cell r="R368" t="str">
            <v/>
          </cell>
          <cell r="S368" t="str">
            <v/>
          </cell>
          <cell r="T368" t="str">
            <v/>
          </cell>
        </row>
        <row r="369">
          <cell r="P369" t="str">
            <v/>
          </cell>
          <cell r="Q369" t="str">
            <v/>
          </cell>
          <cell r="R369" t="str">
            <v/>
          </cell>
          <cell r="S369" t="str">
            <v/>
          </cell>
          <cell r="T369" t="str">
            <v/>
          </cell>
        </row>
        <row r="370">
          <cell r="P370" t="str">
            <v/>
          </cell>
          <cell r="Q370" t="str">
            <v/>
          </cell>
          <cell r="R370" t="str">
            <v/>
          </cell>
          <cell r="S370" t="str">
            <v/>
          </cell>
          <cell r="T370" t="str">
            <v/>
          </cell>
        </row>
        <row r="371">
          <cell r="P371" t="str">
            <v/>
          </cell>
          <cell r="Q371" t="str">
            <v/>
          </cell>
          <cell r="R371" t="str">
            <v/>
          </cell>
          <cell r="S371" t="str">
            <v/>
          </cell>
          <cell r="T371" t="str">
            <v/>
          </cell>
        </row>
        <row r="372">
          <cell r="P372" t="str">
            <v/>
          </cell>
          <cell r="Q372" t="str">
            <v/>
          </cell>
          <cell r="R372" t="str">
            <v/>
          </cell>
          <cell r="S372" t="str">
            <v/>
          </cell>
          <cell r="T372" t="str">
            <v/>
          </cell>
        </row>
        <row r="373">
          <cell r="P373" t="str">
            <v/>
          </cell>
          <cell r="Q373" t="str">
            <v/>
          </cell>
          <cell r="R373" t="str">
            <v/>
          </cell>
          <cell r="S373" t="str">
            <v/>
          </cell>
          <cell r="T373" t="str">
            <v/>
          </cell>
        </row>
        <row r="374">
          <cell r="P374" t="str">
            <v/>
          </cell>
          <cell r="Q374" t="str">
            <v/>
          </cell>
          <cell r="R374" t="str">
            <v/>
          </cell>
          <cell r="S374" t="str">
            <v/>
          </cell>
          <cell r="T374" t="str">
            <v/>
          </cell>
        </row>
        <row r="375">
          <cell r="P375" t="str">
            <v/>
          </cell>
          <cell r="Q375" t="str">
            <v/>
          </cell>
          <cell r="R375" t="str">
            <v/>
          </cell>
          <cell r="S375" t="str">
            <v/>
          </cell>
          <cell r="T375" t="str">
            <v/>
          </cell>
        </row>
        <row r="376">
          <cell r="P376" t="str">
            <v/>
          </cell>
          <cell r="Q376" t="str">
            <v/>
          </cell>
          <cell r="R376" t="str">
            <v/>
          </cell>
          <cell r="S376" t="str">
            <v/>
          </cell>
          <cell r="T376" t="str">
            <v/>
          </cell>
        </row>
        <row r="377">
          <cell r="P377" t="str">
            <v/>
          </cell>
          <cell r="Q377" t="str">
            <v/>
          </cell>
          <cell r="R377" t="str">
            <v/>
          </cell>
          <cell r="S377" t="str">
            <v/>
          </cell>
          <cell r="T377" t="str">
            <v/>
          </cell>
        </row>
        <row r="378">
          <cell r="P378" t="str">
            <v/>
          </cell>
          <cell r="Q378" t="str">
            <v/>
          </cell>
          <cell r="R378" t="str">
            <v/>
          </cell>
          <cell r="S378" t="str">
            <v/>
          </cell>
          <cell r="T378" t="str">
            <v/>
          </cell>
        </row>
        <row r="379">
          <cell r="P379" t="str">
            <v/>
          </cell>
          <cell r="Q379" t="str">
            <v/>
          </cell>
          <cell r="R379" t="str">
            <v/>
          </cell>
          <cell r="S379" t="str">
            <v/>
          </cell>
          <cell r="T379" t="str">
            <v/>
          </cell>
        </row>
        <row r="380">
          <cell r="P380" t="str">
            <v/>
          </cell>
          <cell r="Q380" t="str">
            <v/>
          </cell>
          <cell r="R380" t="str">
            <v/>
          </cell>
          <cell r="S380" t="str">
            <v/>
          </cell>
          <cell r="T380" t="str">
            <v/>
          </cell>
        </row>
        <row r="381">
          <cell r="P381" t="str">
            <v/>
          </cell>
          <cell r="Q381" t="str">
            <v/>
          </cell>
          <cell r="R381" t="str">
            <v/>
          </cell>
          <cell r="S381" t="str">
            <v/>
          </cell>
          <cell r="T381" t="str">
            <v/>
          </cell>
        </row>
        <row r="382">
          <cell r="P382" t="str">
            <v/>
          </cell>
          <cell r="Q382" t="str">
            <v/>
          </cell>
          <cell r="R382" t="str">
            <v/>
          </cell>
          <cell r="S382" t="str">
            <v/>
          </cell>
          <cell r="T382" t="str">
            <v/>
          </cell>
        </row>
        <row r="383">
          <cell r="P383" t="str">
            <v/>
          </cell>
          <cell r="Q383" t="str">
            <v/>
          </cell>
          <cell r="R383" t="str">
            <v/>
          </cell>
          <cell r="S383" t="str">
            <v/>
          </cell>
          <cell r="T383" t="str">
            <v/>
          </cell>
        </row>
        <row r="384">
          <cell r="P384" t="str">
            <v/>
          </cell>
          <cell r="Q384" t="str">
            <v/>
          </cell>
          <cell r="R384" t="str">
            <v/>
          </cell>
          <cell r="S384" t="str">
            <v/>
          </cell>
          <cell r="T384" t="str">
            <v/>
          </cell>
        </row>
        <row r="385">
          <cell r="P385" t="str">
            <v/>
          </cell>
          <cell r="Q385" t="str">
            <v/>
          </cell>
          <cell r="R385" t="str">
            <v/>
          </cell>
          <cell r="S385" t="str">
            <v/>
          </cell>
          <cell r="T385" t="str">
            <v/>
          </cell>
        </row>
        <row r="386">
          <cell r="P386" t="str">
            <v/>
          </cell>
          <cell r="Q386" t="str">
            <v/>
          </cell>
          <cell r="R386" t="str">
            <v/>
          </cell>
          <cell r="S386" t="str">
            <v/>
          </cell>
          <cell r="T386" t="str">
            <v/>
          </cell>
        </row>
        <row r="387">
          <cell r="P387" t="str">
            <v/>
          </cell>
          <cell r="Q387" t="str">
            <v/>
          </cell>
          <cell r="R387" t="str">
            <v/>
          </cell>
          <cell r="S387" t="str">
            <v/>
          </cell>
          <cell r="T387" t="str">
            <v/>
          </cell>
        </row>
        <row r="388">
          <cell r="P388" t="str">
            <v/>
          </cell>
          <cell r="Q388" t="str">
            <v/>
          </cell>
          <cell r="R388" t="str">
            <v/>
          </cell>
          <cell r="S388" t="str">
            <v/>
          </cell>
          <cell r="T388" t="str">
            <v/>
          </cell>
        </row>
        <row r="389">
          <cell r="P389" t="str">
            <v/>
          </cell>
          <cell r="Q389" t="str">
            <v/>
          </cell>
          <cell r="R389" t="str">
            <v/>
          </cell>
          <cell r="S389" t="str">
            <v/>
          </cell>
          <cell r="T389" t="str">
            <v/>
          </cell>
        </row>
        <row r="390">
          <cell r="P390" t="str">
            <v/>
          </cell>
          <cell r="Q390" t="str">
            <v/>
          </cell>
          <cell r="R390" t="str">
            <v/>
          </cell>
          <cell r="S390" t="str">
            <v/>
          </cell>
          <cell r="T390" t="str">
            <v/>
          </cell>
        </row>
        <row r="391">
          <cell r="P391" t="str">
            <v/>
          </cell>
          <cell r="Q391" t="str">
            <v/>
          </cell>
          <cell r="R391" t="str">
            <v/>
          </cell>
          <cell r="S391" t="str">
            <v/>
          </cell>
          <cell r="T391" t="str">
            <v/>
          </cell>
        </row>
        <row r="392">
          <cell r="P392" t="str">
            <v/>
          </cell>
          <cell r="Q392" t="str">
            <v/>
          </cell>
          <cell r="R392" t="str">
            <v/>
          </cell>
          <cell r="S392" t="str">
            <v/>
          </cell>
          <cell r="T392" t="str">
            <v/>
          </cell>
        </row>
        <row r="393">
          <cell r="P393" t="str">
            <v/>
          </cell>
          <cell r="Q393" t="str">
            <v/>
          </cell>
          <cell r="R393" t="str">
            <v/>
          </cell>
          <cell r="S393" t="str">
            <v/>
          </cell>
          <cell r="T393" t="str">
            <v/>
          </cell>
        </row>
        <row r="394">
          <cell r="P394" t="str">
            <v/>
          </cell>
          <cell r="Q394" t="str">
            <v/>
          </cell>
          <cell r="R394" t="str">
            <v/>
          </cell>
          <cell r="S394" t="str">
            <v/>
          </cell>
          <cell r="T394" t="str">
            <v/>
          </cell>
        </row>
        <row r="395">
          <cell r="P395" t="str">
            <v/>
          </cell>
          <cell r="Q395" t="str">
            <v/>
          </cell>
          <cell r="R395" t="str">
            <v/>
          </cell>
          <cell r="S395" t="str">
            <v/>
          </cell>
          <cell r="T395" t="str">
            <v/>
          </cell>
        </row>
        <row r="396">
          <cell r="P396" t="str">
            <v/>
          </cell>
          <cell r="Q396" t="str">
            <v/>
          </cell>
          <cell r="R396" t="str">
            <v/>
          </cell>
          <cell r="S396" t="str">
            <v/>
          </cell>
          <cell r="T396" t="str">
            <v/>
          </cell>
        </row>
        <row r="397">
          <cell r="P397" t="str">
            <v/>
          </cell>
          <cell r="Q397" t="str">
            <v/>
          </cell>
          <cell r="R397" t="str">
            <v/>
          </cell>
          <cell r="S397" t="str">
            <v/>
          </cell>
          <cell r="T397" t="str">
            <v/>
          </cell>
        </row>
        <row r="398">
          <cell r="P398" t="str">
            <v/>
          </cell>
          <cell r="Q398" t="str">
            <v/>
          </cell>
          <cell r="R398" t="str">
            <v/>
          </cell>
          <cell r="S398" t="str">
            <v/>
          </cell>
          <cell r="T398" t="str">
            <v/>
          </cell>
        </row>
        <row r="399">
          <cell r="P399" t="str">
            <v/>
          </cell>
          <cell r="Q399" t="str">
            <v/>
          </cell>
          <cell r="R399" t="str">
            <v/>
          </cell>
          <cell r="S399" t="str">
            <v/>
          </cell>
          <cell r="T399" t="str">
            <v/>
          </cell>
        </row>
        <row r="400">
          <cell r="P400" t="str">
            <v/>
          </cell>
          <cell r="Q400" t="str">
            <v/>
          </cell>
          <cell r="R400" t="str">
            <v/>
          </cell>
          <cell r="S400" t="str">
            <v/>
          </cell>
          <cell r="T400" t="str">
            <v/>
          </cell>
        </row>
        <row r="401">
          <cell r="P401" t="str">
            <v/>
          </cell>
          <cell r="Q401" t="str">
            <v/>
          </cell>
          <cell r="R401" t="str">
            <v/>
          </cell>
          <cell r="S401" t="str">
            <v/>
          </cell>
          <cell r="T401" t="str">
            <v/>
          </cell>
        </row>
        <row r="402">
          <cell r="P402" t="str">
            <v/>
          </cell>
          <cell r="Q402" t="str">
            <v/>
          </cell>
          <cell r="R402" t="str">
            <v/>
          </cell>
          <cell r="S402" t="str">
            <v/>
          </cell>
          <cell r="T402" t="str">
            <v/>
          </cell>
        </row>
        <row r="403">
          <cell r="P403" t="str">
            <v/>
          </cell>
          <cell r="Q403" t="str">
            <v/>
          </cell>
          <cell r="R403" t="str">
            <v/>
          </cell>
          <cell r="S403" t="str">
            <v/>
          </cell>
          <cell r="T403" t="str">
            <v/>
          </cell>
        </row>
        <row r="404">
          <cell r="P404" t="str">
            <v/>
          </cell>
          <cell r="Q404" t="str">
            <v/>
          </cell>
          <cell r="R404" t="str">
            <v/>
          </cell>
          <cell r="S404" t="str">
            <v/>
          </cell>
          <cell r="T404" t="str">
            <v/>
          </cell>
        </row>
        <row r="405">
          <cell r="P405" t="str">
            <v/>
          </cell>
          <cell r="Q405" t="str">
            <v/>
          </cell>
          <cell r="R405" t="str">
            <v/>
          </cell>
          <cell r="S405" t="str">
            <v/>
          </cell>
          <cell r="T405" t="str">
            <v/>
          </cell>
        </row>
        <row r="406">
          <cell r="P406" t="str">
            <v/>
          </cell>
          <cell r="Q406" t="str">
            <v/>
          </cell>
          <cell r="R406" t="str">
            <v/>
          </cell>
          <cell r="S406" t="str">
            <v/>
          </cell>
          <cell r="T406" t="str">
            <v/>
          </cell>
        </row>
        <row r="407">
          <cell r="P407" t="str">
            <v/>
          </cell>
          <cell r="Q407" t="str">
            <v/>
          </cell>
          <cell r="R407" t="str">
            <v/>
          </cell>
          <cell r="S407" t="str">
            <v/>
          </cell>
          <cell r="T407" t="str">
            <v/>
          </cell>
        </row>
        <row r="408">
          <cell r="P408" t="str">
            <v/>
          </cell>
          <cell r="Q408" t="str">
            <v/>
          </cell>
          <cell r="R408" t="str">
            <v/>
          </cell>
          <cell r="S408" t="str">
            <v/>
          </cell>
          <cell r="T408" t="str">
            <v/>
          </cell>
        </row>
        <row r="409">
          <cell r="P409" t="str">
            <v/>
          </cell>
          <cell r="Q409" t="str">
            <v/>
          </cell>
          <cell r="R409" t="str">
            <v/>
          </cell>
          <cell r="S409" t="str">
            <v/>
          </cell>
          <cell r="T409" t="str">
            <v/>
          </cell>
        </row>
        <row r="410">
          <cell r="P410" t="str">
            <v/>
          </cell>
          <cell r="Q410" t="str">
            <v/>
          </cell>
          <cell r="R410" t="str">
            <v/>
          </cell>
          <cell r="S410" t="str">
            <v/>
          </cell>
          <cell r="T410" t="str">
            <v/>
          </cell>
        </row>
        <row r="411">
          <cell r="P411" t="str">
            <v/>
          </cell>
          <cell r="Q411" t="str">
            <v/>
          </cell>
          <cell r="R411" t="str">
            <v/>
          </cell>
          <cell r="S411" t="str">
            <v/>
          </cell>
          <cell r="T411" t="str">
            <v/>
          </cell>
        </row>
        <row r="412">
          <cell r="P412" t="str">
            <v/>
          </cell>
          <cell r="Q412" t="str">
            <v/>
          </cell>
          <cell r="R412" t="str">
            <v/>
          </cell>
          <cell r="S412" t="str">
            <v/>
          </cell>
          <cell r="T412" t="str">
            <v/>
          </cell>
        </row>
        <row r="413">
          <cell r="P413" t="str">
            <v/>
          </cell>
          <cell r="Q413" t="str">
            <v/>
          </cell>
          <cell r="R413" t="str">
            <v/>
          </cell>
          <cell r="S413" t="str">
            <v/>
          </cell>
          <cell r="T413" t="str">
            <v/>
          </cell>
        </row>
        <row r="414">
          <cell r="P414" t="str">
            <v/>
          </cell>
          <cell r="Q414" t="str">
            <v/>
          </cell>
          <cell r="R414" t="str">
            <v/>
          </cell>
          <cell r="S414" t="str">
            <v/>
          </cell>
          <cell r="T414" t="str">
            <v/>
          </cell>
        </row>
        <row r="415">
          <cell r="P415" t="str">
            <v/>
          </cell>
          <cell r="Q415" t="str">
            <v/>
          </cell>
          <cell r="R415" t="str">
            <v/>
          </cell>
          <cell r="S415" t="str">
            <v/>
          </cell>
          <cell r="T415" t="str">
            <v/>
          </cell>
        </row>
        <row r="416">
          <cell r="P416" t="str">
            <v/>
          </cell>
          <cell r="Q416" t="str">
            <v/>
          </cell>
          <cell r="R416" t="str">
            <v/>
          </cell>
          <cell r="S416" t="str">
            <v/>
          </cell>
          <cell r="T416" t="str">
            <v/>
          </cell>
        </row>
        <row r="417">
          <cell r="P417" t="str">
            <v/>
          </cell>
          <cell r="Q417" t="str">
            <v/>
          </cell>
          <cell r="R417" t="str">
            <v/>
          </cell>
          <cell r="S417" t="str">
            <v/>
          </cell>
          <cell r="T417" t="str">
            <v/>
          </cell>
        </row>
        <row r="418">
          <cell r="P418" t="str">
            <v/>
          </cell>
          <cell r="Q418" t="str">
            <v/>
          </cell>
          <cell r="R418" t="str">
            <v/>
          </cell>
          <cell r="S418" t="str">
            <v/>
          </cell>
          <cell r="T418" t="str">
            <v/>
          </cell>
        </row>
        <row r="419">
          <cell r="P419" t="str">
            <v/>
          </cell>
          <cell r="Q419" t="str">
            <v/>
          </cell>
          <cell r="R419" t="str">
            <v/>
          </cell>
          <cell r="S419" t="str">
            <v/>
          </cell>
          <cell r="T419" t="str">
            <v/>
          </cell>
        </row>
        <row r="420">
          <cell r="P420" t="str">
            <v/>
          </cell>
          <cell r="Q420" t="str">
            <v/>
          </cell>
          <cell r="R420" t="str">
            <v/>
          </cell>
          <cell r="S420" t="str">
            <v/>
          </cell>
          <cell r="T420" t="str">
            <v/>
          </cell>
        </row>
        <row r="421">
          <cell r="P421" t="str">
            <v/>
          </cell>
          <cell r="Q421" t="str">
            <v/>
          </cell>
          <cell r="R421" t="str">
            <v/>
          </cell>
          <cell r="S421" t="str">
            <v/>
          </cell>
          <cell r="T421" t="str">
            <v/>
          </cell>
        </row>
        <row r="422">
          <cell r="P422" t="str">
            <v/>
          </cell>
          <cell r="Q422" t="str">
            <v/>
          </cell>
          <cell r="R422" t="str">
            <v/>
          </cell>
          <cell r="S422" t="str">
            <v/>
          </cell>
          <cell r="T422" t="str">
            <v/>
          </cell>
        </row>
        <row r="423">
          <cell r="P423" t="str">
            <v/>
          </cell>
          <cell r="Q423" t="str">
            <v/>
          </cell>
          <cell r="R423" t="str">
            <v/>
          </cell>
          <cell r="S423" t="str">
            <v/>
          </cell>
          <cell r="T423" t="str">
            <v/>
          </cell>
        </row>
        <row r="424">
          <cell r="P424" t="str">
            <v/>
          </cell>
          <cell r="Q424" t="str">
            <v/>
          </cell>
          <cell r="R424" t="str">
            <v/>
          </cell>
          <cell r="S424" t="str">
            <v/>
          </cell>
          <cell r="T424" t="str">
            <v/>
          </cell>
        </row>
        <row r="425">
          <cell r="P425" t="str">
            <v/>
          </cell>
          <cell r="Q425" t="str">
            <v/>
          </cell>
          <cell r="R425" t="str">
            <v/>
          </cell>
          <cell r="S425" t="str">
            <v/>
          </cell>
          <cell r="T425" t="str">
            <v/>
          </cell>
        </row>
        <row r="426">
          <cell r="P426" t="str">
            <v/>
          </cell>
          <cell r="Q426" t="str">
            <v/>
          </cell>
          <cell r="R426" t="str">
            <v/>
          </cell>
          <cell r="S426" t="str">
            <v/>
          </cell>
          <cell r="T426" t="str">
            <v/>
          </cell>
        </row>
        <row r="427">
          <cell r="P427" t="str">
            <v/>
          </cell>
          <cell r="Q427" t="str">
            <v/>
          </cell>
          <cell r="R427" t="str">
            <v/>
          </cell>
          <cell r="S427" t="str">
            <v/>
          </cell>
          <cell r="T427" t="str">
            <v/>
          </cell>
        </row>
        <row r="428">
          <cell r="P428" t="str">
            <v/>
          </cell>
          <cell r="Q428" t="str">
            <v/>
          </cell>
          <cell r="R428" t="str">
            <v/>
          </cell>
          <cell r="S428" t="str">
            <v/>
          </cell>
          <cell r="T428" t="str">
            <v/>
          </cell>
        </row>
        <row r="429">
          <cell r="P429" t="str">
            <v/>
          </cell>
          <cell r="Q429" t="str">
            <v/>
          </cell>
          <cell r="R429" t="str">
            <v/>
          </cell>
          <cell r="S429" t="str">
            <v/>
          </cell>
          <cell r="T429" t="str">
            <v/>
          </cell>
        </row>
        <row r="430">
          <cell r="P430" t="str">
            <v/>
          </cell>
          <cell r="Q430" t="str">
            <v/>
          </cell>
          <cell r="R430" t="str">
            <v/>
          </cell>
          <cell r="S430" t="str">
            <v/>
          </cell>
          <cell r="T430" t="str">
            <v/>
          </cell>
        </row>
        <row r="431">
          <cell r="P431" t="str">
            <v/>
          </cell>
          <cell r="Q431" t="str">
            <v/>
          </cell>
          <cell r="R431" t="str">
            <v/>
          </cell>
          <cell r="S431" t="str">
            <v/>
          </cell>
          <cell r="T431" t="str">
            <v/>
          </cell>
        </row>
        <row r="432">
          <cell r="P432" t="str">
            <v/>
          </cell>
          <cell r="Q432" t="str">
            <v/>
          </cell>
          <cell r="R432" t="str">
            <v/>
          </cell>
          <cell r="S432" t="str">
            <v/>
          </cell>
          <cell r="T432" t="str">
            <v/>
          </cell>
        </row>
        <row r="433">
          <cell r="P433" t="str">
            <v/>
          </cell>
          <cell r="Q433" t="str">
            <v/>
          </cell>
          <cell r="R433" t="str">
            <v/>
          </cell>
          <cell r="S433" t="str">
            <v/>
          </cell>
          <cell r="T433" t="str">
            <v/>
          </cell>
        </row>
        <row r="434">
          <cell r="P434" t="str">
            <v/>
          </cell>
          <cell r="Q434" t="str">
            <v/>
          </cell>
          <cell r="R434" t="str">
            <v/>
          </cell>
          <cell r="S434" t="str">
            <v/>
          </cell>
          <cell r="T434" t="str">
            <v/>
          </cell>
        </row>
        <row r="435">
          <cell r="P435" t="str">
            <v/>
          </cell>
          <cell r="Q435" t="str">
            <v/>
          </cell>
          <cell r="R435" t="str">
            <v/>
          </cell>
          <cell r="S435" t="str">
            <v/>
          </cell>
          <cell r="T435" t="str">
            <v/>
          </cell>
        </row>
        <row r="436">
          <cell r="P436" t="str">
            <v/>
          </cell>
          <cell r="Q436" t="str">
            <v/>
          </cell>
          <cell r="R436" t="str">
            <v/>
          </cell>
          <cell r="S436" t="str">
            <v/>
          </cell>
          <cell r="T436" t="str">
            <v/>
          </cell>
        </row>
        <row r="437">
          <cell r="P437" t="str">
            <v/>
          </cell>
          <cell r="Q437" t="str">
            <v/>
          </cell>
          <cell r="R437" t="str">
            <v/>
          </cell>
          <cell r="S437" t="str">
            <v/>
          </cell>
          <cell r="T437" t="str">
            <v/>
          </cell>
        </row>
        <row r="438">
          <cell r="P438" t="str">
            <v/>
          </cell>
          <cell r="Q438" t="str">
            <v/>
          </cell>
          <cell r="R438" t="str">
            <v/>
          </cell>
          <cell r="S438" t="str">
            <v/>
          </cell>
          <cell r="T438" t="str">
            <v/>
          </cell>
        </row>
        <row r="439">
          <cell r="P439" t="str">
            <v/>
          </cell>
          <cell r="Q439" t="str">
            <v/>
          </cell>
          <cell r="R439" t="str">
            <v/>
          </cell>
          <cell r="S439" t="str">
            <v/>
          </cell>
          <cell r="T439" t="str">
            <v/>
          </cell>
        </row>
        <row r="440">
          <cell r="P440" t="str">
            <v/>
          </cell>
          <cell r="Q440" t="str">
            <v/>
          </cell>
          <cell r="R440" t="str">
            <v/>
          </cell>
          <cell r="S440" t="str">
            <v/>
          </cell>
          <cell r="T440" t="str">
            <v/>
          </cell>
        </row>
        <row r="441">
          <cell r="P441" t="str">
            <v/>
          </cell>
          <cell r="Q441" t="str">
            <v/>
          </cell>
          <cell r="R441" t="str">
            <v/>
          </cell>
          <cell r="S441" t="str">
            <v/>
          </cell>
          <cell r="T441" t="str">
            <v/>
          </cell>
        </row>
        <row r="442">
          <cell r="P442" t="str">
            <v/>
          </cell>
          <cell r="Q442" t="str">
            <v/>
          </cell>
          <cell r="R442" t="str">
            <v/>
          </cell>
          <cell r="S442" t="str">
            <v/>
          </cell>
          <cell r="T442" t="str">
            <v/>
          </cell>
        </row>
        <row r="443">
          <cell r="P443" t="str">
            <v/>
          </cell>
          <cell r="Q443" t="str">
            <v/>
          </cell>
          <cell r="R443" t="str">
            <v/>
          </cell>
          <cell r="S443" t="str">
            <v/>
          </cell>
          <cell r="T443" t="str">
            <v/>
          </cell>
        </row>
        <row r="444">
          <cell r="P444" t="str">
            <v/>
          </cell>
          <cell r="Q444" t="str">
            <v/>
          </cell>
          <cell r="R444" t="str">
            <v/>
          </cell>
          <cell r="S444" t="str">
            <v/>
          </cell>
          <cell r="T444" t="str">
            <v/>
          </cell>
        </row>
        <row r="445">
          <cell r="P445" t="str">
            <v/>
          </cell>
          <cell r="Q445" t="str">
            <v/>
          </cell>
          <cell r="R445" t="str">
            <v/>
          </cell>
          <cell r="S445" t="str">
            <v/>
          </cell>
          <cell r="T445" t="str">
            <v/>
          </cell>
        </row>
        <row r="446">
          <cell r="P446" t="str">
            <v/>
          </cell>
          <cell r="Q446" t="str">
            <v/>
          </cell>
          <cell r="R446" t="str">
            <v/>
          </cell>
          <cell r="S446" t="str">
            <v/>
          </cell>
          <cell r="T446" t="str">
            <v/>
          </cell>
        </row>
        <row r="447">
          <cell r="P447" t="str">
            <v/>
          </cell>
          <cell r="Q447" t="str">
            <v/>
          </cell>
          <cell r="R447" t="str">
            <v/>
          </cell>
          <cell r="S447" t="str">
            <v/>
          </cell>
          <cell r="T447" t="str">
            <v/>
          </cell>
        </row>
        <row r="448">
          <cell r="P448" t="str">
            <v/>
          </cell>
          <cell r="Q448" t="str">
            <v/>
          </cell>
          <cell r="R448" t="str">
            <v/>
          </cell>
          <cell r="S448" t="str">
            <v/>
          </cell>
          <cell r="T448" t="str">
            <v/>
          </cell>
        </row>
        <row r="449">
          <cell r="P449" t="str">
            <v/>
          </cell>
          <cell r="Q449" t="str">
            <v/>
          </cell>
          <cell r="R449" t="str">
            <v/>
          </cell>
          <cell r="S449" t="str">
            <v/>
          </cell>
          <cell r="T449" t="str">
            <v/>
          </cell>
        </row>
        <row r="450">
          <cell r="P450" t="str">
            <v/>
          </cell>
          <cell r="Q450" t="str">
            <v/>
          </cell>
          <cell r="R450" t="str">
            <v/>
          </cell>
          <cell r="S450" t="str">
            <v/>
          </cell>
          <cell r="T450" t="str">
            <v/>
          </cell>
        </row>
        <row r="451">
          <cell r="P451" t="str">
            <v/>
          </cell>
          <cell r="Q451" t="str">
            <v/>
          </cell>
          <cell r="R451" t="str">
            <v/>
          </cell>
          <cell r="S451" t="str">
            <v/>
          </cell>
          <cell r="T451" t="str">
            <v/>
          </cell>
        </row>
        <row r="452">
          <cell r="P452" t="str">
            <v/>
          </cell>
          <cell r="Q452" t="str">
            <v/>
          </cell>
          <cell r="R452" t="str">
            <v/>
          </cell>
          <cell r="S452" t="str">
            <v/>
          </cell>
          <cell r="T452" t="str">
            <v/>
          </cell>
        </row>
        <row r="453">
          <cell r="P453" t="str">
            <v/>
          </cell>
          <cell r="Q453" t="str">
            <v/>
          </cell>
          <cell r="R453" t="str">
            <v/>
          </cell>
          <cell r="S453" t="str">
            <v/>
          </cell>
          <cell r="T453" t="str">
            <v/>
          </cell>
        </row>
        <row r="454">
          <cell r="P454" t="str">
            <v/>
          </cell>
          <cell r="Q454" t="str">
            <v/>
          </cell>
          <cell r="R454" t="str">
            <v/>
          </cell>
          <cell r="S454" t="str">
            <v/>
          </cell>
          <cell r="T454" t="str">
            <v/>
          </cell>
        </row>
        <row r="455">
          <cell r="P455" t="str">
            <v/>
          </cell>
          <cell r="Q455" t="str">
            <v/>
          </cell>
          <cell r="R455" t="str">
            <v/>
          </cell>
          <cell r="S455" t="str">
            <v/>
          </cell>
          <cell r="T455" t="str">
            <v/>
          </cell>
        </row>
        <row r="456">
          <cell r="P456" t="str">
            <v/>
          </cell>
          <cell r="Q456" t="str">
            <v/>
          </cell>
          <cell r="R456" t="str">
            <v/>
          </cell>
          <cell r="S456" t="str">
            <v/>
          </cell>
          <cell r="T456" t="str">
            <v/>
          </cell>
        </row>
        <row r="457">
          <cell r="P457" t="str">
            <v/>
          </cell>
          <cell r="Q457" t="str">
            <v/>
          </cell>
          <cell r="R457" t="str">
            <v/>
          </cell>
          <cell r="S457" t="str">
            <v/>
          </cell>
          <cell r="T457" t="str">
            <v/>
          </cell>
        </row>
        <row r="458">
          <cell r="P458" t="str">
            <v/>
          </cell>
          <cell r="Q458" t="str">
            <v/>
          </cell>
          <cell r="R458" t="str">
            <v/>
          </cell>
          <cell r="S458" t="str">
            <v/>
          </cell>
          <cell r="T458" t="str">
            <v/>
          </cell>
        </row>
        <row r="459">
          <cell r="P459" t="str">
            <v/>
          </cell>
          <cell r="Q459" t="str">
            <v/>
          </cell>
          <cell r="R459" t="str">
            <v/>
          </cell>
          <cell r="S459" t="str">
            <v/>
          </cell>
          <cell r="T459" t="str">
            <v/>
          </cell>
        </row>
        <row r="460">
          <cell r="P460" t="str">
            <v/>
          </cell>
          <cell r="Q460" t="str">
            <v/>
          </cell>
          <cell r="R460" t="str">
            <v/>
          </cell>
          <cell r="S460" t="str">
            <v/>
          </cell>
          <cell r="T460" t="str">
            <v/>
          </cell>
        </row>
        <row r="461">
          <cell r="P461" t="str">
            <v/>
          </cell>
          <cell r="Q461" t="str">
            <v/>
          </cell>
          <cell r="R461" t="str">
            <v/>
          </cell>
          <cell r="S461" t="str">
            <v/>
          </cell>
          <cell r="T461" t="str">
            <v/>
          </cell>
        </row>
        <row r="462">
          <cell r="P462" t="str">
            <v/>
          </cell>
          <cell r="Q462" t="str">
            <v/>
          </cell>
          <cell r="R462" t="str">
            <v/>
          </cell>
          <cell r="S462" t="str">
            <v/>
          </cell>
          <cell r="T462" t="str">
            <v/>
          </cell>
        </row>
        <row r="463">
          <cell r="P463" t="str">
            <v/>
          </cell>
          <cell r="Q463" t="str">
            <v/>
          </cell>
          <cell r="R463" t="str">
            <v/>
          </cell>
          <cell r="S463" t="str">
            <v/>
          </cell>
          <cell r="T463" t="str">
            <v/>
          </cell>
        </row>
        <row r="464">
          <cell r="P464" t="str">
            <v/>
          </cell>
          <cell r="Q464" t="str">
            <v/>
          </cell>
          <cell r="R464" t="str">
            <v/>
          </cell>
          <cell r="S464" t="str">
            <v/>
          </cell>
          <cell r="T464" t="str">
            <v/>
          </cell>
        </row>
        <row r="465">
          <cell r="P465" t="str">
            <v/>
          </cell>
          <cell r="Q465" t="str">
            <v/>
          </cell>
          <cell r="R465" t="str">
            <v/>
          </cell>
          <cell r="S465" t="str">
            <v/>
          </cell>
          <cell r="T465" t="str">
            <v/>
          </cell>
        </row>
        <row r="466">
          <cell r="P466" t="str">
            <v/>
          </cell>
          <cell r="Q466" t="str">
            <v/>
          </cell>
          <cell r="R466" t="str">
            <v/>
          </cell>
          <cell r="S466" t="str">
            <v/>
          </cell>
          <cell r="T466" t="str">
            <v/>
          </cell>
        </row>
        <row r="467">
          <cell r="P467" t="str">
            <v/>
          </cell>
          <cell r="Q467" t="str">
            <v/>
          </cell>
          <cell r="R467" t="str">
            <v/>
          </cell>
          <cell r="S467" t="str">
            <v/>
          </cell>
          <cell r="T467" t="str">
            <v/>
          </cell>
        </row>
        <row r="468">
          <cell r="P468" t="str">
            <v/>
          </cell>
          <cell r="Q468" t="str">
            <v/>
          </cell>
          <cell r="R468" t="str">
            <v/>
          </cell>
          <cell r="S468" t="str">
            <v/>
          </cell>
          <cell r="T468" t="str">
            <v/>
          </cell>
        </row>
        <row r="469">
          <cell r="P469" t="str">
            <v/>
          </cell>
          <cell r="Q469" t="str">
            <v/>
          </cell>
          <cell r="R469" t="str">
            <v/>
          </cell>
          <cell r="S469" t="str">
            <v/>
          </cell>
          <cell r="T469" t="str">
            <v/>
          </cell>
        </row>
        <row r="470">
          <cell r="P470" t="str">
            <v/>
          </cell>
          <cell r="Q470" t="str">
            <v/>
          </cell>
          <cell r="R470" t="str">
            <v/>
          </cell>
          <cell r="S470" t="str">
            <v/>
          </cell>
          <cell r="T470" t="str">
            <v/>
          </cell>
        </row>
        <row r="471">
          <cell r="P471" t="str">
            <v/>
          </cell>
          <cell r="Q471" t="str">
            <v/>
          </cell>
          <cell r="R471" t="str">
            <v/>
          </cell>
          <cell r="S471" t="str">
            <v/>
          </cell>
          <cell r="T471" t="str">
            <v/>
          </cell>
        </row>
        <row r="472">
          <cell r="P472" t="str">
            <v/>
          </cell>
          <cell r="Q472" t="str">
            <v/>
          </cell>
          <cell r="R472" t="str">
            <v/>
          </cell>
          <cell r="S472" t="str">
            <v/>
          </cell>
          <cell r="T472" t="str">
            <v/>
          </cell>
        </row>
        <row r="473">
          <cell r="P473" t="str">
            <v/>
          </cell>
          <cell r="Q473" t="str">
            <v/>
          </cell>
          <cell r="R473" t="str">
            <v/>
          </cell>
          <cell r="S473" t="str">
            <v/>
          </cell>
          <cell r="T473" t="str">
            <v/>
          </cell>
        </row>
        <row r="474">
          <cell r="P474" t="str">
            <v/>
          </cell>
          <cell r="Q474" t="str">
            <v/>
          </cell>
          <cell r="R474" t="str">
            <v/>
          </cell>
          <cell r="S474" t="str">
            <v/>
          </cell>
          <cell r="T474" t="str">
            <v/>
          </cell>
        </row>
        <row r="475">
          <cell r="P475" t="str">
            <v/>
          </cell>
          <cell r="Q475" t="str">
            <v/>
          </cell>
          <cell r="R475" t="str">
            <v/>
          </cell>
          <cell r="S475" t="str">
            <v/>
          </cell>
          <cell r="T475" t="str">
            <v/>
          </cell>
        </row>
        <row r="476">
          <cell r="P476" t="str">
            <v/>
          </cell>
          <cell r="Q476" t="str">
            <v/>
          </cell>
          <cell r="R476" t="str">
            <v/>
          </cell>
          <cell r="S476" t="str">
            <v/>
          </cell>
          <cell r="T476" t="str">
            <v/>
          </cell>
        </row>
        <row r="477">
          <cell r="P477" t="str">
            <v/>
          </cell>
          <cell r="Q477" t="str">
            <v/>
          </cell>
          <cell r="R477" t="str">
            <v/>
          </cell>
          <cell r="S477" t="str">
            <v/>
          </cell>
          <cell r="T477" t="str">
            <v/>
          </cell>
        </row>
        <row r="478">
          <cell r="P478" t="str">
            <v/>
          </cell>
          <cell r="Q478" t="str">
            <v/>
          </cell>
          <cell r="R478" t="str">
            <v/>
          </cell>
          <cell r="S478" t="str">
            <v/>
          </cell>
          <cell r="T478" t="str">
            <v/>
          </cell>
        </row>
        <row r="479">
          <cell r="P479" t="str">
            <v/>
          </cell>
          <cell r="Q479" t="str">
            <v/>
          </cell>
          <cell r="R479" t="str">
            <v/>
          </cell>
          <cell r="S479" t="str">
            <v/>
          </cell>
          <cell r="T479" t="str">
            <v/>
          </cell>
        </row>
        <row r="480">
          <cell r="P480" t="str">
            <v/>
          </cell>
          <cell r="Q480" t="str">
            <v/>
          </cell>
          <cell r="R480" t="str">
            <v/>
          </cell>
          <cell r="S480" t="str">
            <v/>
          </cell>
          <cell r="T480" t="str">
            <v/>
          </cell>
        </row>
        <row r="481">
          <cell r="P481" t="str">
            <v/>
          </cell>
          <cell r="Q481" t="str">
            <v/>
          </cell>
          <cell r="R481" t="str">
            <v/>
          </cell>
          <cell r="S481" t="str">
            <v/>
          </cell>
          <cell r="T481" t="str">
            <v/>
          </cell>
        </row>
        <row r="482">
          <cell r="P482" t="str">
            <v/>
          </cell>
          <cell r="Q482" t="str">
            <v/>
          </cell>
          <cell r="R482" t="str">
            <v/>
          </cell>
          <cell r="S482" t="str">
            <v/>
          </cell>
          <cell r="T482" t="str">
            <v/>
          </cell>
        </row>
        <row r="483">
          <cell r="P483" t="str">
            <v/>
          </cell>
          <cell r="Q483" t="str">
            <v/>
          </cell>
          <cell r="R483" t="str">
            <v/>
          </cell>
          <cell r="S483" t="str">
            <v/>
          </cell>
          <cell r="T483" t="str">
            <v/>
          </cell>
        </row>
        <row r="484">
          <cell r="P484" t="str">
            <v/>
          </cell>
          <cell r="Q484" t="str">
            <v/>
          </cell>
          <cell r="R484" t="str">
            <v/>
          </cell>
          <cell r="S484" t="str">
            <v/>
          </cell>
          <cell r="T484" t="str">
            <v/>
          </cell>
        </row>
        <row r="485">
          <cell r="P485" t="str">
            <v/>
          </cell>
          <cell r="Q485" t="str">
            <v/>
          </cell>
          <cell r="R485" t="str">
            <v/>
          </cell>
          <cell r="S485" t="str">
            <v/>
          </cell>
          <cell r="T485" t="str">
            <v/>
          </cell>
        </row>
        <row r="486">
          <cell r="P486" t="str">
            <v/>
          </cell>
          <cell r="Q486" t="str">
            <v/>
          </cell>
          <cell r="R486" t="str">
            <v/>
          </cell>
          <cell r="S486" t="str">
            <v/>
          </cell>
          <cell r="T486" t="str">
            <v/>
          </cell>
        </row>
        <row r="487">
          <cell r="P487" t="str">
            <v/>
          </cell>
          <cell r="Q487" t="str">
            <v/>
          </cell>
          <cell r="R487" t="str">
            <v/>
          </cell>
          <cell r="S487" t="str">
            <v/>
          </cell>
          <cell r="T487" t="str">
            <v/>
          </cell>
        </row>
        <row r="488">
          <cell r="P488" t="str">
            <v/>
          </cell>
          <cell r="Q488" t="str">
            <v/>
          </cell>
          <cell r="R488" t="str">
            <v/>
          </cell>
          <cell r="S488" t="str">
            <v/>
          </cell>
          <cell r="T488" t="str">
            <v/>
          </cell>
        </row>
        <row r="489">
          <cell r="P489" t="str">
            <v/>
          </cell>
          <cell r="Q489" t="str">
            <v/>
          </cell>
          <cell r="R489" t="str">
            <v/>
          </cell>
          <cell r="S489" t="str">
            <v/>
          </cell>
          <cell r="T489" t="str">
            <v/>
          </cell>
        </row>
        <row r="490">
          <cell r="P490" t="str">
            <v/>
          </cell>
          <cell r="Q490" t="str">
            <v/>
          </cell>
          <cell r="R490" t="str">
            <v/>
          </cell>
          <cell r="S490" t="str">
            <v/>
          </cell>
          <cell r="T490" t="str">
            <v/>
          </cell>
        </row>
        <row r="491">
          <cell r="P491" t="str">
            <v/>
          </cell>
          <cell r="Q491" t="str">
            <v/>
          </cell>
          <cell r="R491" t="str">
            <v/>
          </cell>
          <cell r="S491" t="str">
            <v/>
          </cell>
          <cell r="T491" t="str">
            <v/>
          </cell>
        </row>
        <row r="492">
          <cell r="P492" t="str">
            <v/>
          </cell>
          <cell r="Q492" t="str">
            <v/>
          </cell>
          <cell r="R492" t="str">
            <v/>
          </cell>
          <cell r="S492" t="str">
            <v/>
          </cell>
          <cell r="T492" t="str">
            <v/>
          </cell>
        </row>
        <row r="493">
          <cell r="P493" t="str">
            <v/>
          </cell>
          <cell r="Q493" t="str">
            <v/>
          </cell>
          <cell r="R493" t="str">
            <v/>
          </cell>
          <cell r="S493" t="str">
            <v/>
          </cell>
          <cell r="T493" t="str">
            <v/>
          </cell>
        </row>
        <row r="494">
          <cell r="P494" t="str">
            <v/>
          </cell>
          <cell r="Q494" t="str">
            <v/>
          </cell>
          <cell r="R494" t="str">
            <v/>
          </cell>
          <cell r="S494" t="str">
            <v/>
          </cell>
          <cell r="T494" t="str">
            <v/>
          </cell>
        </row>
        <row r="495">
          <cell r="P495" t="str">
            <v/>
          </cell>
          <cell r="Q495" t="str">
            <v/>
          </cell>
          <cell r="R495" t="str">
            <v/>
          </cell>
          <cell r="S495" t="str">
            <v/>
          </cell>
          <cell r="T495" t="str">
            <v/>
          </cell>
        </row>
        <row r="496">
          <cell r="P496" t="str">
            <v/>
          </cell>
          <cell r="Q496" t="str">
            <v/>
          </cell>
          <cell r="R496" t="str">
            <v/>
          </cell>
          <cell r="S496" t="str">
            <v/>
          </cell>
          <cell r="T496" t="str">
            <v/>
          </cell>
        </row>
        <row r="497">
          <cell r="P497" t="str">
            <v/>
          </cell>
          <cell r="Q497" t="str">
            <v/>
          </cell>
          <cell r="R497" t="str">
            <v/>
          </cell>
          <cell r="S497" t="str">
            <v/>
          </cell>
          <cell r="T497" t="str">
            <v/>
          </cell>
        </row>
        <row r="498">
          <cell r="P498" t="str">
            <v/>
          </cell>
          <cell r="Q498" t="str">
            <v/>
          </cell>
          <cell r="R498" t="str">
            <v/>
          </cell>
          <cell r="S498" t="str">
            <v/>
          </cell>
          <cell r="T498" t="str">
            <v/>
          </cell>
        </row>
        <row r="499">
          <cell r="P499" t="str">
            <v/>
          </cell>
          <cell r="Q499" t="str">
            <v/>
          </cell>
          <cell r="R499" t="str">
            <v/>
          </cell>
          <cell r="S499" t="str">
            <v/>
          </cell>
          <cell r="T499" t="str">
            <v/>
          </cell>
        </row>
        <row r="500">
          <cell r="P500" t="str">
            <v/>
          </cell>
          <cell r="Q500" t="str">
            <v/>
          </cell>
          <cell r="R500" t="str">
            <v/>
          </cell>
          <cell r="S500" t="str">
            <v/>
          </cell>
          <cell r="T50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A2" sqref="A2"/>
    </sheetView>
  </sheetViews>
  <sheetFormatPr defaultColWidth="9.00390625" defaultRowHeight="13.5"/>
  <cols>
    <col min="1" max="1" width="5.875" style="0" customWidth="1"/>
    <col min="2" max="2" width="3.375" style="0" customWidth="1"/>
    <col min="3" max="3" width="29.875" style="0" customWidth="1"/>
    <col min="4" max="5" width="6.25390625" style="0" customWidth="1"/>
    <col min="6" max="6" width="34.25390625" style="0" customWidth="1"/>
  </cols>
  <sheetData>
    <row r="1" ht="15.75" customHeight="1">
      <c r="A1" t="s">
        <v>410</v>
      </c>
    </row>
    <row r="2" ht="15.75" customHeight="1">
      <c r="A2" t="s">
        <v>368</v>
      </c>
    </row>
    <row r="3" spans="4:6" ht="15.75" customHeight="1">
      <c r="D3" s="205" t="s">
        <v>28</v>
      </c>
      <c r="E3" s="205"/>
      <c r="F3" s="207">
        <f>'様式１'!M18</f>
        <v>0</v>
      </c>
    </row>
    <row r="4" spans="4:6" ht="15.75" customHeight="1">
      <c r="D4" s="206" t="s">
        <v>40</v>
      </c>
      <c r="E4" s="206"/>
      <c r="F4" s="206">
        <f>'様式１'!S10</f>
        <v>0</v>
      </c>
    </row>
    <row r="5" ht="15.75" customHeight="1"/>
    <row r="6" spans="1:6" ht="15.75" customHeight="1" thickBot="1">
      <c r="A6" s="208" t="s">
        <v>385</v>
      </c>
      <c r="B6" s="208"/>
      <c r="D6" s="208"/>
      <c r="E6" s="208"/>
      <c r="F6" s="208"/>
    </row>
    <row r="7" spans="1:6" ht="24">
      <c r="A7" s="228" t="s">
        <v>381</v>
      </c>
      <c r="B7" s="335" t="s">
        <v>382</v>
      </c>
      <c r="C7" s="335"/>
      <c r="D7" s="229" t="s">
        <v>383</v>
      </c>
      <c r="E7" s="229" t="s">
        <v>384</v>
      </c>
      <c r="F7" s="230" t="s">
        <v>369</v>
      </c>
    </row>
    <row r="8" spans="1:6" ht="15" customHeight="1">
      <c r="A8" s="209">
        <v>0</v>
      </c>
      <c r="B8" s="217" t="s">
        <v>386</v>
      </c>
      <c r="C8" s="217"/>
      <c r="D8" s="210" t="s">
        <v>394</v>
      </c>
      <c r="E8" s="210" t="s">
        <v>394</v>
      </c>
      <c r="F8" s="237"/>
    </row>
    <row r="9" spans="1:6" ht="15" customHeight="1">
      <c r="A9" s="211">
        <v>1</v>
      </c>
      <c r="B9" s="218" t="s">
        <v>371</v>
      </c>
      <c r="C9" s="218"/>
      <c r="D9" s="212" t="s">
        <v>394</v>
      </c>
      <c r="E9" s="212" t="s">
        <v>394</v>
      </c>
      <c r="F9" s="238" t="s">
        <v>413</v>
      </c>
    </row>
    <row r="10" spans="1:6" ht="15" customHeight="1">
      <c r="A10" s="211">
        <v>2</v>
      </c>
      <c r="B10" s="218" t="s">
        <v>370</v>
      </c>
      <c r="C10" s="218"/>
      <c r="D10" s="212" t="s">
        <v>394</v>
      </c>
      <c r="E10" s="212" t="s">
        <v>394</v>
      </c>
      <c r="F10" s="238" t="s">
        <v>414</v>
      </c>
    </row>
    <row r="11" spans="1:6" ht="15" customHeight="1">
      <c r="A11" s="211">
        <v>3</v>
      </c>
      <c r="B11" s="218" t="s">
        <v>372</v>
      </c>
      <c r="C11" s="218"/>
      <c r="D11" s="212" t="s">
        <v>394</v>
      </c>
      <c r="E11" s="212" t="s">
        <v>394</v>
      </c>
      <c r="F11" s="238" t="s">
        <v>412</v>
      </c>
    </row>
    <row r="12" spans="1:6" ht="15" customHeight="1">
      <c r="A12" s="211">
        <v>4</v>
      </c>
      <c r="B12" s="218" t="s">
        <v>373</v>
      </c>
      <c r="C12" s="218"/>
      <c r="D12" s="212" t="s">
        <v>394</v>
      </c>
      <c r="E12" s="212" t="s">
        <v>394</v>
      </c>
      <c r="F12" s="238" t="s">
        <v>412</v>
      </c>
    </row>
    <row r="13" spans="1:6" ht="15" customHeight="1">
      <c r="A13" s="213">
        <v>5</v>
      </c>
      <c r="B13" s="218" t="s">
        <v>374</v>
      </c>
      <c r="C13" s="218"/>
      <c r="D13" s="212" t="s">
        <v>394</v>
      </c>
      <c r="E13" s="212" t="s">
        <v>394</v>
      </c>
      <c r="F13" s="238" t="s">
        <v>525</v>
      </c>
    </row>
    <row r="14" spans="1:6" ht="18" customHeight="1">
      <c r="A14" s="214" t="s">
        <v>395</v>
      </c>
      <c r="B14" s="326" t="s">
        <v>526</v>
      </c>
      <c r="C14" s="219"/>
      <c r="D14" s="212"/>
      <c r="E14" s="212"/>
      <c r="F14" s="239"/>
    </row>
    <row r="15" spans="1:6" ht="27" customHeight="1">
      <c r="A15" s="215"/>
      <c r="B15" s="212" t="s">
        <v>396</v>
      </c>
      <c r="C15" s="216" t="s">
        <v>391</v>
      </c>
      <c r="D15" s="212"/>
      <c r="E15" s="212"/>
      <c r="F15" s="239" t="s">
        <v>388</v>
      </c>
    </row>
    <row r="16" spans="1:6" ht="15" customHeight="1">
      <c r="A16" s="215"/>
      <c r="B16" s="212" t="s">
        <v>397</v>
      </c>
      <c r="C16" s="216" t="s">
        <v>392</v>
      </c>
      <c r="D16" s="212"/>
      <c r="E16" s="212"/>
      <c r="F16" s="239" t="s">
        <v>389</v>
      </c>
    </row>
    <row r="17" spans="1:6" ht="15" customHeight="1">
      <c r="A17" s="215"/>
      <c r="B17" s="212" t="s">
        <v>398</v>
      </c>
      <c r="C17" s="216" t="s">
        <v>393</v>
      </c>
      <c r="D17" s="212"/>
      <c r="E17" s="212"/>
      <c r="F17" s="239" t="s">
        <v>390</v>
      </c>
    </row>
    <row r="18" spans="1:6" ht="15" customHeight="1">
      <c r="A18" s="215"/>
      <c r="B18" s="212" t="s">
        <v>399</v>
      </c>
      <c r="C18" s="216" t="s">
        <v>376</v>
      </c>
      <c r="D18" s="212"/>
      <c r="E18" s="212"/>
      <c r="F18" s="239"/>
    </row>
    <row r="19" spans="1:6" ht="15" customHeight="1">
      <c r="A19" s="215"/>
      <c r="B19" s="212" t="s">
        <v>400</v>
      </c>
      <c r="C19" s="216" t="s">
        <v>377</v>
      </c>
      <c r="D19" s="212"/>
      <c r="E19" s="212"/>
      <c r="F19" s="239"/>
    </row>
    <row r="20" spans="1:6" ht="15" customHeight="1">
      <c r="A20" s="209"/>
      <c r="B20" s="212" t="s">
        <v>401</v>
      </c>
      <c r="C20" s="216" t="s">
        <v>378</v>
      </c>
      <c r="D20" s="212"/>
      <c r="E20" s="212"/>
      <c r="F20" s="239"/>
    </row>
    <row r="21" spans="1:6" ht="18" customHeight="1">
      <c r="A21" s="214" t="s">
        <v>402</v>
      </c>
      <c r="B21" s="327" t="s">
        <v>527</v>
      </c>
      <c r="C21" s="219"/>
      <c r="D21" s="212"/>
      <c r="E21" s="212"/>
      <c r="F21" s="239"/>
    </row>
    <row r="22" spans="1:6" ht="15" customHeight="1">
      <c r="A22" s="215"/>
      <c r="B22" s="231" t="s">
        <v>396</v>
      </c>
      <c r="C22" s="216" t="s">
        <v>406</v>
      </c>
      <c r="D22" s="212"/>
      <c r="E22" s="212"/>
      <c r="F22" s="341" t="s">
        <v>405</v>
      </c>
    </row>
    <row r="23" spans="1:6" ht="15" customHeight="1">
      <c r="A23" s="215"/>
      <c r="B23" s="231" t="s">
        <v>397</v>
      </c>
      <c r="C23" s="216" t="s">
        <v>379</v>
      </c>
      <c r="D23" s="212"/>
      <c r="E23" s="212"/>
      <c r="F23" s="342"/>
    </row>
    <row r="24" spans="1:6" ht="15" customHeight="1">
      <c r="A24" s="209"/>
      <c r="B24" s="231" t="s">
        <v>398</v>
      </c>
      <c r="C24" s="216" t="s">
        <v>380</v>
      </c>
      <c r="D24" s="212"/>
      <c r="E24" s="212"/>
      <c r="F24" s="343"/>
    </row>
    <row r="25" spans="1:6" ht="27" customHeight="1">
      <c r="A25" s="209">
        <v>7</v>
      </c>
      <c r="B25" s="336" t="s">
        <v>403</v>
      </c>
      <c r="C25" s="337"/>
      <c r="D25" s="212" t="s">
        <v>394</v>
      </c>
      <c r="E25" s="212"/>
      <c r="F25" s="328" t="s">
        <v>528</v>
      </c>
    </row>
    <row r="26" spans="1:6" ht="27" customHeight="1">
      <c r="A26" s="211">
        <v>8</v>
      </c>
      <c r="B26" s="344" t="s">
        <v>404</v>
      </c>
      <c r="C26" s="338"/>
      <c r="D26" s="212" t="s">
        <v>394</v>
      </c>
      <c r="E26" s="212" t="s">
        <v>394</v>
      </c>
      <c r="F26" s="328" t="s">
        <v>529</v>
      </c>
    </row>
    <row r="27" spans="1:6" ht="40.5" customHeight="1">
      <c r="A27" s="211">
        <v>9</v>
      </c>
      <c r="B27" s="345" t="s">
        <v>417</v>
      </c>
      <c r="C27" s="345"/>
      <c r="D27" s="212" t="s">
        <v>394</v>
      </c>
      <c r="E27" s="212" t="s">
        <v>394</v>
      </c>
      <c r="F27" s="328" t="s">
        <v>530</v>
      </c>
    </row>
    <row r="28" spans="1:6" ht="40.5" customHeight="1">
      <c r="A28" s="211">
        <v>10</v>
      </c>
      <c r="B28" s="336" t="s">
        <v>418</v>
      </c>
      <c r="C28" s="337"/>
      <c r="D28" s="212" t="s">
        <v>394</v>
      </c>
      <c r="E28" s="212" t="s">
        <v>394</v>
      </c>
      <c r="F28" s="328" t="s">
        <v>531</v>
      </c>
    </row>
    <row r="29" spans="1:6" ht="40.5" customHeight="1">
      <c r="A29" s="211">
        <v>11</v>
      </c>
      <c r="B29" s="345" t="s">
        <v>387</v>
      </c>
      <c r="C29" s="345"/>
      <c r="D29" s="212"/>
      <c r="E29" s="212" t="s">
        <v>394</v>
      </c>
      <c r="F29" s="328" t="s">
        <v>532</v>
      </c>
    </row>
    <row r="30" spans="1:6" ht="39.75" customHeight="1">
      <c r="A30" s="211">
        <v>12</v>
      </c>
      <c r="B30" s="336" t="s">
        <v>540</v>
      </c>
      <c r="C30" s="337"/>
      <c r="D30" s="212" t="s">
        <v>394</v>
      </c>
      <c r="E30" s="212" t="s">
        <v>394</v>
      </c>
      <c r="F30" s="328" t="s">
        <v>533</v>
      </c>
    </row>
    <row r="31" spans="1:6" ht="40.5" customHeight="1">
      <c r="A31" s="211">
        <v>13</v>
      </c>
      <c r="B31" s="336" t="s">
        <v>411</v>
      </c>
      <c r="C31" s="338"/>
      <c r="D31" s="212" t="s">
        <v>394</v>
      </c>
      <c r="E31" s="212" t="s">
        <v>394</v>
      </c>
      <c r="F31" s="329" t="s">
        <v>534</v>
      </c>
    </row>
    <row r="32" spans="1:6" ht="43.5" customHeight="1">
      <c r="A32" s="211">
        <v>14</v>
      </c>
      <c r="B32" s="336" t="s">
        <v>428</v>
      </c>
      <c r="C32" s="337"/>
      <c r="D32" s="212" t="s">
        <v>394</v>
      </c>
      <c r="E32" s="212" t="s">
        <v>394</v>
      </c>
      <c r="F32" s="329" t="s">
        <v>534</v>
      </c>
    </row>
    <row r="33" spans="1:6" ht="32.25" customHeight="1">
      <c r="A33" s="211">
        <v>15</v>
      </c>
      <c r="B33" s="336" t="s">
        <v>429</v>
      </c>
      <c r="C33" s="338"/>
      <c r="D33" s="212" t="s">
        <v>394</v>
      </c>
      <c r="E33" s="212" t="s">
        <v>394</v>
      </c>
      <c r="F33" s="329" t="s">
        <v>535</v>
      </c>
    </row>
    <row r="34" spans="1:6" ht="13.5">
      <c r="A34" s="211">
        <v>16</v>
      </c>
      <c r="B34" s="333" t="s">
        <v>539</v>
      </c>
      <c r="C34" s="334"/>
      <c r="D34" s="212"/>
      <c r="E34" s="212"/>
      <c r="F34" s="328" t="s">
        <v>536</v>
      </c>
    </row>
    <row r="35" spans="1:6" ht="29.25" customHeight="1">
      <c r="A35" s="213">
        <v>17</v>
      </c>
      <c r="B35" s="339" t="s">
        <v>375</v>
      </c>
      <c r="C35" s="340"/>
      <c r="D35" s="225" t="s">
        <v>394</v>
      </c>
      <c r="E35" s="225" t="s">
        <v>394</v>
      </c>
      <c r="F35" s="330" t="s">
        <v>537</v>
      </c>
    </row>
    <row r="36" spans="1:6" ht="27.75" customHeight="1" thickBot="1">
      <c r="A36" s="226">
        <v>18</v>
      </c>
      <c r="B36" s="332" t="s">
        <v>415</v>
      </c>
      <c r="C36" s="332"/>
      <c r="D36" s="227" t="s">
        <v>416</v>
      </c>
      <c r="E36" s="227" t="s">
        <v>394</v>
      </c>
      <c r="F36" s="331" t="s">
        <v>538</v>
      </c>
    </row>
    <row r="37" ht="13.5">
      <c r="F37" s="204"/>
    </row>
    <row r="38" ht="13.5">
      <c r="F38" s="204"/>
    </row>
    <row r="39" ht="13.5">
      <c r="F39" s="204"/>
    </row>
    <row r="40" ht="13.5">
      <c r="F40" s="204"/>
    </row>
    <row r="41" ht="13.5">
      <c r="F41" s="204"/>
    </row>
  </sheetData>
  <sheetProtection/>
  <mergeCells count="14">
    <mergeCell ref="F22:F24"/>
    <mergeCell ref="B25:C25"/>
    <mergeCell ref="B26:C26"/>
    <mergeCell ref="B27:C27"/>
    <mergeCell ref="B29:C29"/>
    <mergeCell ref="B32:C32"/>
    <mergeCell ref="B36:C36"/>
    <mergeCell ref="B34:C34"/>
    <mergeCell ref="B7:C7"/>
    <mergeCell ref="B28:C28"/>
    <mergeCell ref="B33:C33"/>
    <mergeCell ref="B30:C30"/>
    <mergeCell ref="B31:C31"/>
    <mergeCell ref="B35:C35"/>
  </mergeCells>
  <printOptions/>
  <pageMargins left="0.9055118110236221" right="0.7086614173228347" top="0.5511811023622047" bottom="0.15748031496062992" header="0.31496062992125984" footer="0.31496062992125984"/>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I39"/>
  <sheetViews>
    <sheetView showGridLines="0" zoomScale="75" zoomScaleNormal="75" zoomScalePageLayoutView="0" workbookViewId="0" topLeftCell="A1">
      <selection activeCell="A1" sqref="A1"/>
    </sheetView>
  </sheetViews>
  <sheetFormatPr defaultColWidth="9.00390625" defaultRowHeight="19.5" customHeight="1"/>
  <cols>
    <col min="1" max="1" width="0.875" style="248" customWidth="1"/>
    <col min="2" max="10" width="1.625" style="248" customWidth="1"/>
    <col min="11" max="11" width="0.875" style="248" customWidth="1"/>
    <col min="12" max="65" width="1.625" style="248" customWidth="1"/>
    <col min="66" max="16384" width="9.00390625" style="248" customWidth="1"/>
  </cols>
  <sheetData>
    <row r="1" ht="19.5" customHeight="1">
      <c r="A1" s="248" t="s">
        <v>447</v>
      </c>
    </row>
    <row r="3" spans="51:60" ht="19.5" customHeight="1">
      <c r="AY3" s="249"/>
      <c r="AZ3" s="250">
        <f>IF('様式１'!$AZ$1=90,"(","")</f>
      </c>
      <c r="BA3" s="551" t="s">
        <v>448</v>
      </c>
      <c r="BB3" s="551"/>
      <c r="BC3" s="551"/>
      <c r="BD3" s="551"/>
      <c r="BE3" s="551"/>
      <c r="BF3" s="551"/>
      <c r="BG3" s="250">
        <f>IF('様式１'!$AZ$1=90,")","")</f>
      </c>
      <c r="BH3" s="251"/>
    </row>
    <row r="4" spans="51:60" ht="19.5" customHeight="1">
      <c r="AY4" s="249"/>
      <c r="AZ4" s="250">
        <f>IF('様式１'!$AZ$1=91,"(","")</f>
      </c>
      <c r="BA4" s="551" t="s">
        <v>449</v>
      </c>
      <c r="BB4" s="551"/>
      <c r="BC4" s="551"/>
      <c r="BD4" s="551"/>
      <c r="BE4" s="551"/>
      <c r="BF4" s="551"/>
      <c r="BG4" s="250">
        <f>IF('様式１'!$AZ$1=91,")","")</f>
      </c>
      <c r="BH4" s="251"/>
    </row>
    <row r="6" spans="1:61" ht="19.5" customHeight="1">
      <c r="A6" s="552" t="s">
        <v>450</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2"/>
      <c r="AY6" s="552"/>
      <c r="AZ6" s="552"/>
      <c r="BA6" s="552"/>
      <c r="BB6" s="552"/>
      <c r="BC6" s="552"/>
      <c r="BD6" s="552"/>
      <c r="BE6" s="552"/>
      <c r="BF6" s="552"/>
      <c r="BG6" s="552"/>
      <c r="BH6" s="552"/>
      <c r="BI6" s="552"/>
    </row>
    <row r="9" ht="19.5" customHeight="1">
      <c r="A9" s="248" t="s">
        <v>451</v>
      </c>
    </row>
    <row r="10" ht="19.5" customHeight="1">
      <c r="A10" s="248" t="s">
        <v>452</v>
      </c>
    </row>
    <row r="11" ht="19.5" customHeight="1">
      <c r="A11" s="248" t="s">
        <v>453</v>
      </c>
    </row>
    <row r="12" spans="4:19" ht="19.5" customHeight="1">
      <c r="D12" s="552" t="s">
        <v>517</v>
      </c>
      <c r="E12" s="552"/>
      <c r="F12" s="552"/>
      <c r="G12" s="552">
        <f>'様式１'!S7</f>
        <v>0</v>
      </c>
      <c r="H12" s="552" t="e">
        <f>VLOOKUP('[1]入力シート'!$A$2,'[1]入力シート'!$A$2:$D$2,2,TRUE)</f>
        <v>#N/A</v>
      </c>
      <c r="I12" s="552" t="s">
        <v>27</v>
      </c>
      <c r="J12" s="552"/>
      <c r="K12" s="552">
        <f>'様式１'!W7</f>
        <v>0</v>
      </c>
      <c r="L12" s="552" t="e">
        <f>VLOOKUP('[1]入力シート'!$A$2,'[1]入力シート'!$A$2:$D$2,2,TRUE)</f>
        <v>#N/A</v>
      </c>
      <c r="M12" s="552" t="e">
        <f>VLOOKUP('[1]入力シート'!$A$2,'[1]入力シート'!$A$2:$D$2,2,TRUE)</f>
        <v>#N/A</v>
      </c>
      <c r="N12" s="552" t="s">
        <v>454</v>
      </c>
      <c r="O12" s="552"/>
      <c r="P12" s="552">
        <f>'様式１'!AA7</f>
        <v>0</v>
      </c>
      <c r="Q12" s="552" t="e">
        <f>VLOOKUP('[1]入力シート'!$A$2,'[1]入力シート'!$A$2:$D$2,2,TRUE)</f>
        <v>#N/A</v>
      </c>
      <c r="R12" s="552" t="s">
        <v>455</v>
      </c>
      <c r="S12" s="552"/>
    </row>
    <row r="13" ht="19.5" customHeight="1">
      <c r="A13" s="248" t="s">
        <v>456</v>
      </c>
    </row>
    <row r="15" spans="22:31" ht="19.5" customHeight="1">
      <c r="V15" s="553" t="s">
        <v>457</v>
      </c>
      <c r="W15" s="553"/>
      <c r="X15" s="553"/>
      <c r="Y15" s="553"/>
      <c r="Z15" s="553"/>
      <c r="AA15" s="553"/>
      <c r="AB15" s="553"/>
      <c r="AC15" s="553"/>
      <c r="AE15" s="248">
        <f>'様式１'!S9</f>
        <v>0</v>
      </c>
    </row>
    <row r="16" spans="22:32" ht="19.5" customHeight="1">
      <c r="V16" s="553" t="s">
        <v>458</v>
      </c>
      <c r="W16" s="553"/>
      <c r="X16" s="553"/>
      <c r="Y16" s="553"/>
      <c r="Z16" s="553"/>
      <c r="AA16" s="553"/>
      <c r="AB16" s="553"/>
      <c r="AC16" s="553"/>
      <c r="AE16" s="252">
        <f>PHONETIC(AE17)</f>
      </c>
      <c r="AF16" s="252"/>
    </row>
    <row r="17" spans="22:31" ht="19.5" customHeight="1">
      <c r="V17" s="553" t="s">
        <v>40</v>
      </c>
      <c r="W17" s="553"/>
      <c r="X17" s="553"/>
      <c r="Y17" s="553"/>
      <c r="Z17" s="553"/>
      <c r="AA17" s="553"/>
      <c r="AB17" s="553"/>
      <c r="AC17" s="553"/>
      <c r="AE17" s="248">
        <f>'様式１'!M21</f>
        <v>0</v>
      </c>
    </row>
    <row r="18" spans="22:44" ht="19.5" customHeight="1">
      <c r="V18" s="553" t="s">
        <v>44</v>
      </c>
      <c r="W18" s="553"/>
      <c r="X18" s="553"/>
      <c r="Y18" s="553"/>
      <c r="Z18" s="553"/>
      <c r="AA18" s="553"/>
      <c r="AB18" s="553"/>
      <c r="AC18" s="553"/>
      <c r="AE18" s="554">
        <f>'様式１'!M23</f>
        <v>0</v>
      </c>
      <c r="AF18" s="554"/>
      <c r="AG18" s="554"/>
      <c r="AH18" s="554"/>
      <c r="AI18" s="554"/>
      <c r="AJ18" s="554"/>
      <c r="AK18" s="554"/>
      <c r="AL18" s="554"/>
      <c r="AM18" s="554"/>
      <c r="AN18" s="554"/>
      <c r="AO18" s="554"/>
      <c r="AP18" s="554"/>
      <c r="AQ18" s="554"/>
      <c r="AR18" s="554"/>
    </row>
    <row r="19" spans="25:41" ht="19.5" customHeight="1">
      <c r="Y19" s="553" t="s">
        <v>459</v>
      </c>
      <c r="Z19" s="553"/>
      <c r="AA19" s="553"/>
      <c r="AB19" s="553"/>
      <c r="AC19" s="553"/>
      <c r="AD19" s="553"/>
      <c r="AE19" s="553"/>
      <c r="AG19" s="555">
        <f>PHONETIC(AG20)</f>
      </c>
      <c r="AH19" s="555"/>
      <c r="AI19" s="555"/>
      <c r="AJ19" s="555"/>
      <c r="AK19" s="555"/>
      <c r="AL19" s="555"/>
      <c r="AM19" s="555"/>
      <c r="AN19" s="555"/>
      <c r="AO19" s="555"/>
    </row>
    <row r="20" spans="25:41" ht="19.5" customHeight="1">
      <c r="Y20" s="553" t="s">
        <v>460</v>
      </c>
      <c r="Z20" s="553"/>
      <c r="AA20" s="553"/>
      <c r="AB20" s="553"/>
      <c r="AC20" s="553"/>
      <c r="AD20" s="553"/>
      <c r="AE20" s="553"/>
      <c r="AG20" s="555">
        <f>'様式１'!AA48</f>
        <v>0</v>
      </c>
      <c r="AH20" s="555" t="e">
        <f>VLOOKUP('[1]入力シート'!$A$2,'[1]県内データ'!$A$2:$DU$500,2,TRUE)</f>
        <v>#N/A</v>
      </c>
      <c r="AI20" s="555" t="e">
        <f>VLOOKUP('[1]入力シート'!$A$2,'[1]県内データ'!$A$2:$DU$500,2,TRUE)</f>
        <v>#N/A</v>
      </c>
      <c r="AJ20" s="555" t="e">
        <f>VLOOKUP('[1]入力シート'!$A$2,'[1]県内データ'!$A$2:$DU$500,2,TRUE)</f>
        <v>#N/A</v>
      </c>
      <c r="AK20" s="555" t="e">
        <f>VLOOKUP('[1]入力シート'!$A$2,'[1]県内データ'!$A$2:$DU$500,2,TRUE)</f>
        <v>#N/A</v>
      </c>
      <c r="AL20" s="555" t="e">
        <f>VLOOKUP('[1]入力シート'!$A$2,'[1]県内データ'!$A$2:$DU$500,2,TRUE)</f>
        <v>#N/A</v>
      </c>
      <c r="AM20" s="555" t="e">
        <f>VLOOKUP('[1]入力シート'!$A$2,'[1]県内データ'!$A$2:$DU$500,2,TRUE)</f>
        <v>#N/A</v>
      </c>
      <c r="AN20" s="555" t="e">
        <f>VLOOKUP('[1]入力シート'!$A$2,'[1]県内データ'!$A$2:$DU$500,2,TRUE)</f>
        <v>#N/A</v>
      </c>
      <c r="AO20" s="555" t="e">
        <f>VLOOKUP('[1]入力シート'!$A$2,'[1]県内データ'!$A$2:$DU$500,2,TRUE)</f>
        <v>#N/A</v>
      </c>
    </row>
    <row r="21" spans="26:59" ht="19.5" customHeight="1">
      <c r="Z21" s="552"/>
      <c r="AA21" s="553" t="s">
        <v>461</v>
      </c>
      <c r="AB21" s="553"/>
      <c r="AC21" s="553"/>
      <c r="AD21" s="553"/>
      <c r="AE21" s="553"/>
      <c r="AF21" s="553"/>
      <c r="AH21" s="248">
        <f>'様式１'!M40</f>
        <v>0</v>
      </c>
      <c r="BG21" s="552"/>
    </row>
    <row r="22" spans="26:59" ht="19.5" customHeight="1">
      <c r="Z22" s="556"/>
      <c r="AA22" s="553" t="s">
        <v>462</v>
      </c>
      <c r="AB22" s="553"/>
      <c r="AC22" s="553"/>
      <c r="AD22" s="553"/>
      <c r="AE22" s="553"/>
      <c r="AF22" s="553"/>
      <c r="AH22" s="253">
        <f>'様式１'!AN36</f>
        <v>0</v>
      </c>
      <c r="BG22" s="556"/>
    </row>
    <row r="23" spans="1:61" ht="19.5" customHeight="1">
      <c r="A23" s="254"/>
      <c r="B23" s="255"/>
      <c r="C23" s="255"/>
      <c r="D23" s="255"/>
      <c r="E23" s="255"/>
      <c r="F23" s="255"/>
      <c r="G23" s="255"/>
      <c r="H23" s="255"/>
      <c r="I23" s="255"/>
      <c r="J23" s="255"/>
      <c r="K23" s="256"/>
      <c r="L23" s="557" t="s">
        <v>463</v>
      </c>
      <c r="M23" s="558"/>
      <c r="N23" s="558"/>
      <c r="O23" s="558"/>
      <c r="P23" s="558"/>
      <c r="Q23" s="560" t="s">
        <v>464</v>
      </c>
      <c r="R23" s="560"/>
      <c r="S23" s="560"/>
      <c r="T23" s="560"/>
      <c r="U23" s="560"/>
      <c r="V23" s="560"/>
      <c r="W23" s="560"/>
      <c r="X23" s="561"/>
      <c r="Y23" s="557" t="s">
        <v>465</v>
      </c>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61"/>
      <c r="AX23" s="563" t="s">
        <v>419</v>
      </c>
      <c r="AY23" s="563"/>
      <c r="AZ23" s="563"/>
      <c r="BA23" s="563"/>
      <c r="BB23" s="563"/>
      <c r="BC23" s="563"/>
      <c r="BD23" s="563"/>
      <c r="BE23" s="563"/>
      <c r="BF23" s="563"/>
      <c r="BG23" s="563"/>
      <c r="BH23" s="563"/>
      <c r="BI23" s="563"/>
    </row>
    <row r="24" spans="1:61" ht="19.5" customHeight="1">
      <c r="A24" s="257"/>
      <c r="B24" s="258"/>
      <c r="C24" s="258"/>
      <c r="D24" s="258"/>
      <c r="E24" s="258"/>
      <c r="F24" s="258"/>
      <c r="G24" s="258"/>
      <c r="H24" s="258"/>
      <c r="I24" s="258"/>
      <c r="J24" s="258"/>
      <c r="K24" s="259"/>
      <c r="L24" s="559"/>
      <c r="M24" s="556"/>
      <c r="N24" s="556"/>
      <c r="O24" s="556"/>
      <c r="P24" s="556"/>
      <c r="Q24" s="564" t="s">
        <v>466</v>
      </c>
      <c r="R24" s="564"/>
      <c r="S24" s="564"/>
      <c r="T24" s="564"/>
      <c r="U24" s="564"/>
      <c r="V24" s="564"/>
      <c r="W24" s="564"/>
      <c r="X24" s="562"/>
      <c r="Y24" s="559"/>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62"/>
      <c r="AX24" s="563"/>
      <c r="AY24" s="563"/>
      <c r="AZ24" s="563"/>
      <c r="BA24" s="563"/>
      <c r="BB24" s="563"/>
      <c r="BC24" s="563"/>
      <c r="BD24" s="563"/>
      <c r="BE24" s="563"/>
      <c r="BF24" s="563"/>
      <c r="BG24" s="563"/>
      <c r="BH24" s="563"/>
      <c r="BI24" s="563"/>
    </row>
    <row r="25" spans="1:61" ht="19.5" customHeight="1">
      <c r="A25" s="257"/>
      <c r="B25" s="258"/>
      <c r="C25" s="258"/>
      <c r="D25" s="258"/>
      <c r="E25" s="258"/>
      <c r="F25" s="258"/>
      <c r="G25" s="258"/>
      <c r="H25" s="258"/>
      <c r="I25" s="258"/>
      <c r="J25" s="258"/>
      <c r="K25" s="259"/>
      <c r="L25" s="565">
        <f>'様式１'!M35</f>
        <v>0</v>
      </c>
      <c r="M25" s="566"/>
      <c r="N25" s="566"/>
      <c r="O25" s="566"/>
      <c r="P25" s="566"/>
      <c r="Q25" s="566"/>
      <c r="R25" s="566"/>
      <c r="S25" s="566"/>
      <c r="T25" s="566"/>
      <c r="U25" s="566"/>
      <c r="V25" s="566"/>
      <c r="W25" s="566"/>
      <c r="X25" s="567"/>
      <c r="Y25" s="566">
        <f>'様式１'!M36&amp;'様式１'!M37&amp;'様式１'!M38&amp;'様式１'!M39</f>
      </c>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7"/>
      <c r="AX25" s="571">
        <f>'様式１'!M28</f>
        <v>0</v>
      </c>
      <c r="AY25" s="571"/>
      <c r="AZ25" s="571"/>
      <c r="BA25" s="571"/>
      <c r="BB25" s="571"/>
      <c r="BC25" s="571"/>
      <c r="BD25" s="571"/>
      <c r="BE25" s="571"/>
      <c r="BF25" s="571"/>
      <c r="BG25" s="571"/>
      <c r="BH25" s="571"/>
      <c r="BI25" s="571"/>
    </row>
    <row r="26" spans="1:61" ht="19.5" customHeight="1">
      <c r="A26" s="257"/>
      <c r="B26" s="258"/>
      <c r="C26" s="258"/>
      <c r="D26" s="258"/>
      <c r="E26" s="258"/>
      <c r="F26" s="258"/>
      <c r="G26" s="258"/>
      <c r="H26" s="258"/>
      <c r="I26" s="258"/>
      <c r="J26" s="258"/>
      <c r="K26" s="259"/>
      <c r="L26" s="568"/>
      <c r="M26" s="569"/>
      <c r="N26" s="569"/>
      <c r="O26" s="569"/>
      <c r="P26" s="569"/>
      <c r="Q26" s="569"/>
      <c r="R26" s="569"/>
      <c r="S26" s="569"/>
      <c r="T26" s="569"/>
      <c r="U26" s="569"/>
      <c r="V26" s="569"/>
      <c r="W26" s="569"/>
      <c r="X26" s="570"/>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70"/>
      <c r="AX26" s="571"/>
      <c r="AY26" s="571"/>
      <c r="AZ26" s="571"/>
      <c r="BA26" s="571"/>
      <c r="BB26" s="571"/>
      <c r="BC26" s="571"/>
      <c r="BD26" s="571"/>
      <c r="BE26" s="571"/>
      <c r="BF26" s="571"/>
      <c r="BG26" s="571"/>
      <c r="BH26" s="571"/>
      <c r="BI26" s="571"/>
    </row>
    <row r="27" spans="1:61" ht="19.5" customHeight="1">
      <c r="A27" s="257"/>
      <c r="B27" s="258"/>
      <c r="C27" s="258"/>
      <c r="D27" s="258"/>
      <c r="E27" s="258"/>
      <c r="F27" s="258"/>
      <c r="G27" s="258"/>
      <c r="H27" s="258"/>
      <c r="I27" s="258"/>
      <c r="J27" s="258"/>
      <c r="K27" s="259"/>
      <c r="L27" s="565"/>
      <c r="M27" s="566"/>
      <c r="N27" s="566"/>
      <c r="O27" s="566"/>
      <c r="P27" s="566"/>
      <c r="Q27" s="566"/>
      <c r="R27" s="566"/>
      <c r="S27" s="566"/>
      <c r="T27" s="566"/>
      <c r="U27" s="566"/>
      <c r="V27" s="566"/>
      <c r="W27" s="566"/>
      <c r="X27" s="567"/>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7"/>
      <c r="AX27" s="571"/>
      <c r="AY27" s="571"/>
      <c r="AZ27" s="571"/>
      <c r="BA27" s="571"/>
      <c r="BB27" s="571"/>
      <c r="BC27" s="571"/>
      <c r="BD27" s="571"/>
      <c r="BE27" s="571"/>
      <c r="BF27" s="571"/>
      <c r="BG27" s="571"/>
      <c r="BH27" s="571"/>
      <c r="BI27" s="571"/>
    </row>
    <row r="28" spans="1:61" ht="19.5" customHeight="1">
      <c r="A28" s="257"/>
      <c r="B28" s="572" t="s">
        <v>467</v>
      </c>
      <c r="C28" s="572"/>
      <c r="D28" s="572"/>
      <c r="E28" s="572"/>
      <c r="F28" s="572"/>
      <c r="G28" s="572"/>
      <c r="H28" s="572"/>
      <c r="I28" s="572"/>
      <c r="J28" s="572"/>
      <c r="K28" s="259"/>
      <c r="L28" s="568"/>
      <c r="M28" s="569"/>
      <c r="N28" s="569"/>
      <c r="O28" s="569"/>
      <c r="P28" s="569"/>
      <c r="Q28" s="569"/>
      <c r="R28" s="569"/>
      <c r="S28" s="569"/>
      <c r="T28" s="569"/>
      <c r="U28" s="569"/>
      <c r="V28" s="569"/>
      <c r="W28" s="569"/>
      <c r="X28" s="570"/>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70"/>
      <c r="AX28" s="571"/>
      <c r="AY28" s="571"/>
      <c r="AZ28" s="571"/>
      <c r="BA28" s="571"/>
      <c r="BB28" s="571"/>
      <c r="BC28" s="571"/>
      <c r="BD28" s="571"/>
      <c r="BE28" s="571"/>
      <c r="BF28" s="571"/>
      <c r="BG28" s="571"/>
      <c r="BH28" s="571"/>
      <c r="BI28" s="571"/>
    </row>
    <row r="29" spans="1:61" ht="19.5" customHeight="1">
      <c r="A29" s="257"/>
      <c r="B29" s="572" t="s">
        <v>468</v>
      </c>
      <c r="C29" s="572"/>
      <c r="D29" s="572"/>
      <c r="E29" s="572"/>
      <c r="F29" s="572"/>
      <c r="G29" s="572"/>
      <c r="H29" s="572"/>
      <c r="I29" s="572"/>
      <c r="J29" s="572"/>
      <c r="K29" s="259"/>
      <c r="L29" s="565"/>
      <c r="M29" s="566"/>
      <c r="N29" s="566"/>
      <c r="O29" s="566"/>
      <c r="P29" s="566"/>
      <c r="Q29" s="566"/>
      <c r="R29" s="566"/>
      <c r="S29" s="566"/>
      <c r="T29" s="566"/>
      <c r="U29" s="566"/>
      <c r="V29" s="566"/>
      <c r="W29" s="566"/>
      <c r="X29" s="567"/>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7"/>
      <c r="AX29" s="571"/>
      <c r="AY29" s="571"/>
      <c r="AZ29" s="571"/>
      <c r="BA29" s="571"/>
      <c r="BB29" s="571"/>
      <c r="BC29" s="571"/>
      <c r="BD29" s="571"/>
      <c r="BE29" s="571"/>
      <c r="BF29" s="571"/>
      <c r="BG29" s="571"/>
      <c r="BH29" s="571"/>
      <c r="BI29" s="571"/>
    </row>
    <row r="30" spans="1:61" ht="19.5" customHeight="1">
      <c r="A30" s="257"/>
      <c r="B30" s="572" t="s">
        <v>469</v>
      </c>
      <c r="C30" s="572"/>
      <c r="D30" s="572"/>
      <c r="E30" s="572"/>
      <c r="F30" s="572"/>
      <c r="G30" s="572"/>
      <c r="H30" s="572"/>
      <c r="I30" s="572"/>
      <c r="J30" s="572"/>
      <c r="K30" s="259"/>
      <c r="L30" s="568"/>
      <c r="M30" s="569"/>
      <c r="N30" s="569"/>
      <c r="O30" s="569"/>
      <c r="P30" s="569"/>
      <c r="Q30" s="569"/>
      <c r="R30" s="569"/>
      <c r="S30" s="569"/>
      <c r="T30" s="569"/>
      <c r="U30" s="569"/>
      <c r="V30" s="569"/>
      <c r="W30" s="569"/>
      <c r="X30" s="570"/>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70"/>
      <c r="AX30" s="571"/>
      <c r="AY30" s="571"/>
      <c r="AZ30" s="571"/>
      <c r="BA30" s="571"/>
      <c r="BB30" s="571"/>
      <c r="BC30" s="571"/>
      <c r="BD30" s="571"/>
      <c r="BE30" s="571"/>
      <c r="BF30" s="571"/>
      <c r="BG30" s="571"/>
      <c r="BH30" s="571"/>
      <c r="BI30" s="571"/>
    </row>
    <row r="31" spans="1:61" ht="19.5" customHeight="1">
      <c r="A31" s="257"/>
      <c r="B31" s="572" t="s">
        <v>470</v>
      </c>
      <c r="C31" s="572"/>
      <c r="D31" s="572"/>
      <c r="E31" s="572"/>
      <c r="F31" s="572"/>
      <c r="G31" s="572"/>
      <c r="H31" s="572"/>
      <c r="I31" s="572"/>
      <c r="J31" s="572"/>
      <c r="K31" s="259"/>
      <c r="L31" s="565"/>
      <c r="M31" s="566"/>
      <c r="N31" s="566"/>
      <c r="O31" s="566"/>
      <c r="P31" s="566"/>
      <c r="Q31" s="566"/>
      <c r="R31" s="566"/>
      <c r="S31" s="566"/>
      <c r="T31" s="566"/>
      <c r="U31" s="566"/>
      <c r="V31" s="566"/>
      <c r="W31" s="566"/>
      <c r="X31" s="567"/>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7"/>
      <c r="AX31" s="571"/>
      <c r="AY31" s="571"/>
      <c r="AZ31" s="571"/>
      <c r="BA31" s="571"/>
      <c r="BB31" s="571"/>
      <c r="BC31" s="571"/>
      <c r="BD31" s="571"/>
      <c r="BE31" s="571"/>
      <c r="BF31" s="571"/>
      <c r="BG31" s="571"/>
      <c r="BH31" s="571"/>
      <c r="BI31" s="571"/>
    </row>
    <row r="32" spans="1:61" ht="19.5" customHeight="1">
      <c r="A32" s="257"/>
      <c r="B32" s="572" t="s">
        <v>12</v>
      </c>
      <c r="C32" s="572"/>
      <c r="D32" s="572"/>
      <c r="E32" s="572"/>
      <c r="F32" s="572"/>
      <c r="G32" s="572"/>
      <c r="H32" s="572"/>
      <c r="I32" s="572"/>
      <c r="J32" s="572"/>
      <c r="K32" s="259"/>
      <c r="L32" s="568"/>
      <c r="M32" s="569"/>
      <c r="N32" s="569"/>
      <c r="O32" s="569"/>
      <c r="P32" s="569"/>
      <c r="Q32" s="569"/>
      <c r="R32" s="569"/>
      <c r="S32" s="569"/>
      <c r="T32" s="569"/>
      <c r="U32" s="569"/>
      <c r="V32" s="569"/>
      <c r="W32" s="569"/>
      <c r="X32" s="570"/>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70"/>
      <c r="AX32" s="571"/>
      <c r="AY32" s="571"/>
      <c r="AZ32" s="571"/>
      <c r="BA32" s="571"/>
      <c r="BB32" s="571"/>
      <c r="BC32" s="571"/>
      <c r="BD32" s="571"/>
      <c r="BE32" s="571"/>
      <c r="BF32" s="571"/>
      <c r="BG32" s="571"/>
      <c r="BH32" s="571"/>
      <c r="BI32" s="571"/>
    </row>
    <row r="33" spans="1:61" ht="19.5" customHeight="1">
      <c r="A33" s="257"/>
      <c r="B33" s="258"/>
      <c r="C33" s="258"/>
      <c r="D33" s="258"/>
      <c r="E33" s="258"/>
      <c r="F33" s="258"/>
      <c r="G33" s="258"/>
      <c r="H33" s="258"/>
      <c r="I33" s="258"/>
      <c r="J33" s="258"/>
      <c r="K33" s="259"/>
      <c r="L33" s="565"/>
      <c r="M33" s="566"/>
      <c r="N33" s="566"/>
      <c r="O33" s="566"/>
      <c r="P33" s="566"/>
      <c r="Q33" s="566"/>
      <c r="R33" s="566"/>
      <c r="S33" s="566"/>
      <c r="T33" s="566"/>
      <c r="U33" s="566"/>
      <c r="V33" s="566"/>
      <c r="W33" s="566"/>
      <c r="X33" s="567"/>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7"/>
      <c r="AX33" s="571"/>
      <c r="AY33" s="571"/>
      <c r="AZ33" s="571"/>
      <c r="BA33" s="571"/>
      <c r="BB33" s="571"/>
      <c r="BC33" s="571"/>
      <c r="BD33" s="571"/>
      <c r="BE33" s="571"/>
      <c r="BF33" s="571"/>
      <c r="BG33" s="571"/>
      <c r="BH33" s="571"/>
      <c r="BI33" s="571"/>
    </row>
    <row r="34" spans="1:61" ht="19.5" customHeight="1">
      <c r="A34" s="257"/>
      <c r="B34" s="258"/>
      <c r="C34" s="258"/>
      <c r="D34" s="258"/>
      <c r="E34" s="258"/>
      <c r="F34" s="258"/>
      <c r="G34" s="258"/>
      <c r="H34" s="258"/>
      <c r="I34" s="258"/>
      <c r="J34" s="258"/>
      <c r="K34" s="259"/>
      <c r="L34" s="568"/>
      <c r="M34" s="569"/>
      <c r="N34" s="569"/>
      <c r="O34" s="569"/>
      <c r="P34" s="569"/>
      <c r="Q34" s="569"/>
      <c r="R34" s="569"/>
      <c r="S34" s="569"/>
      <c r="T34" s="569"/>
      <c r="U34" s="569"/>
      <c r="V34" s="569"/>
      <c r="W34" s="569"/>
      <c r="X34" s="570"/>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70"/>
      <c r="AX34" s="571"/>
      <c r="AY34" s="571"/>
      <c r="AZ34" s="571"/>
      <c r="BA34" s="571"/>
      <c r="BB34" s="571"/>
      <c r="BC34" s="571"/>
      <c r="BD34" s="571"/>
      <c r="BE34" s="571"/>
      <c r="BF34" s="571"/>
      <c r="BG34" s="571"/>
      <c r="BH34" s="571"/>
      <c r="BI34" s="571"/>
    </row>
    <row r="35" spans="1:61" ht="19.5" customHeight="1">
      <c r="A35" s="257"/>
      <c r="B35" s="258"/>
      <c r="C35" s="258"/>
      <c r="D35" s="258"/>
      <c r="E35" s="258"/>
      <c r="F35" s="258"/>
      <c r="G35" s="258"/>
      <c r="H35" s="258"/>
      <c r="I35" s="258"/>
      <c r="J35" s="258"/>
      <c r="K35" s="259"/>
      <c r="L35" s="565"/>
      <c r="M35" s="566"/>
      <c r="N35" s="566"/>
      <c r="O35" s="566"/>
      <c r="P35" s="566"/>
      <c r="Q35" s="566"/>
      <c r="R35" s="566"/>
      <c r="S35" s="566"/>
      <c r="T35" s="566"/>
      <c r="U35" s="566"/>
      <c r="V35" s="566"/>
      <c r="W35" s="566"/>
      <c r="X35" s="567"/>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7"/>
      <c r="AX35" s="571"/>
      <c r="AY35" s="571"/>
      <c r="AZ35" s="571"/>
      <c r="BA35" s="571"/>
      <c r="BB35" s="571"/>
      <c r="BC35" s="571"/>
      <c r="BD35" s="571"/>
      <c r="BE35" s="571"/>
      <c r="BF35" s="571"/>
      <c r="BG35" s="571"/>
      <c r="BH35" s="571"/>
      <c r="BI35" s="571"/>
    </row>
    <row r="36" spans="1:61" ht="19.5" customHeight="1">
      <c r="A36" s="257"/>
      <c r="B36" s="258"/>
      <c r="C36" s="258"/>
      <c r="D36" s="258"/>
      <c r="E36" s="258"/>
      <c r="F36" s="258"/>
      <c r="G36" s="258"/>
      <c r="H36" s="258"/>
      <c r="I36" s="258"/>
      <c r="J36" s="258"/>
      <c r="K36" s="259"/>
      <c r="L36" s="568"/>
      <c r="M36" s="569"/>
      <c r="N36" s="569"/>
      <c r="O36" s="569"/>
      <c r="P36" s="569"/>
      <c r="Q36" s="569"/>
      <c r="R36" s="569"/>
      <c r="S36" s="569"/>
      <c r="T36" s="569"/>
      <c r="U36" s="569"/>
      <c r="V36" s="569"/>
      <c r="W36" s="569"/>
      <c r="X36" s="570"/>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70"/>
      <c r="AX36" s="571"/>
      <c r="AY36" s="571"/>
      <c r="AZ36" s="571"/>
      <c r="BA36" s="571"/>
      <c r="BB36" s="571"/>
      <c r="BC36" s="571"/>
      <c r="BD36" s="571"/>
      <c r="BE36" s="571"/>
      <c r="BF36" s="571"/>
      <c r="BG36" s="571"/>
      <c r="BH36" s="571"/>
      <c r="BI36" s="571"/>
    </row>
    <row r="37" spans="1:61" ht="19.5" customHeight="1">
      <c r="A37" s="257"/>
      <c r="B37" s="258"/>
      <c r="C37" s="258"/>
      <c r="D37" s="258"/>
      <c r="E37" s="258"/>
      <c r="F37" s="258"/>
      <c r="G37" s="258"/>
      <c r="H37" s="258"/>
      <c r="I37" s="258"/>
      <c r="J37" s="258"/>
      <c r="K37" s="259"/>
      <c r="L37" s="565"/>
      <c r="M37" s="566"/>
      <c r="N37" s="566"/>
      <c r="O37" s="566"/>
      <c r="P37" s="566"/>
      <c r="Q37" s="566"/>
      <c r="R37" s="566"/>
      <c r="S37" s="566"/>
      <c r="T37" s="566"/>
      <c r="U37" s="566"/>
      <c r="V37" s="566"/>
      <c r="W37" s="566"/>
      <c r="X37" s="567"/>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566"/>
      <c r="AU37" s="566"/>
      <c r="AV37" s="566"/>
      <c r="AW37" s="567"/>
      <c r="AX37" s="571"/>
      <c r="AY37" s="571"/>
      <c r="AZ37" s="571"/>
      <c r="BA37" s="571"/>
      <c r="BB37" s="571"/>
      <c r="BC37" s="571"/>
      <c r="BD37" s="571"/>
      <c r="BE37" s="571"/>
      <c r="BF37" s="571"/>
      <c r="BG37" s="571"/>
      <c r="BH37" s="571"/>
      <c r="BI37" s="571"/>
    </row>
    <row r="38" spans="1:61" ht="19.5" customHeight="1">
      <c r="A38" s="260"/>
      <c r="B38" s="261"/>
      <c r="C38" s="261"/>
      <c r="D38" s="261"/>
      <c r="E38" s="261"/>
      <c r="F38" s="261"/>
      <c r="G38" s="261"/>
      <c r="H38" s="261"/>
      <c r="I38" s="261"/>
      <c r="J38" s="261"/>
      <c r="K38" s="262"/>
      <c r="L38" s="568"/>
      <c r="M38" s="569"/>
      <c r="N38" s="569"/>
      <c r="O38" s="569"/>
      <c r="P38" s="569"/>
      <c r="Q38" s="569"/>
      <c r="R38" s="569"/>
      <c r="S38" s="569"/>
      <c r="T38" s="569"/>
      <c r="U38" s="569"/>
      <c r="V38" s="569"/>
      <c r="W38" s="569"/>
      <c r="X38" s="570"/>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70"/>
      <c r="AX38" s="571"/>
      <c r="AY38" s="571"/>
      <c r="AZ38" s="571"/>
      <c r="BA38" s="571"/>
      <c r="BB38" s="571"/>
      <c r="BC38" s="571"/>
      <c r="BD38" s="571"/>
      <c r="BE38" s="571"/>
      <c r="BF38" s="571"/>
      <c r="BG38" s="571"/>
      <c r="BH38" s="571"/>
      <c r="BI38" s="571"/>
    </row>
    <row r="39" ht="19.5" customHeight="1">
      <c r="B39" s="248" t="s">
        <v>519</v>
      </c>
    </row>
  </sheetData>
  <sheetProtection selectLockedCells="1"/>
  <mergeCells count="56">
    <mergeCell ref="L35:X36"/>
    <mergeCell ref="Y35:AW36"/>
    <mergeCell ref="AX35:BI36"/>
    <mergeCell ref="L37:X38"/>
    <mergeCell ref="Y37:AW38"/>
    <mergeCell ref="AX37:BI38"/>
    <mergeCell ref="B31:J31"/>
    <mergeCell ref="L31:X32"/>
    <mergeCell ref="Y31:AW32"/>
    <mergeCell ref="AX31:BI32"/>
    <mergeCell ref="B32:J32"/>
    <mergeCell ref="L33:X34"/>
    <mergeCell ref="Y33:AW34"/>
    <mergeCell ref="AX33:BI34"/>
    <mergeCell ref="B28:J28"/>
    <mergeCell ref="B29:J29"/>
    <mergeCell ref="L29:X30"/>
    <mergeCell ref="Y29:AW30"/>
    <mergeCell ref="AX29:BI30"/>
    <mergeCell ref="B30:J30"/>
    <mergeCell ref="L25:X26"/>
    <mergeCell ref="Y25:AW26"/>
    <mergeCell ref="AX25:BI26"/>
    <mergeCell ref="L27:X28"/>
    <mergeCell ref="Y27:AW28"/>
    <mergeCell ref="AX27:BI28"/>
    <mergeCell ref="L23:O24"/>
    <mergeCell ref="P23:P24"/>
    <mergeCell ref="Q23:W23"/>
    <mergeCell ref="X23:X24"/>
    <mergeCell ref="Y23:AW24"/>
    <mergeCell ref="AX23:BI24"/>
    <mergeCell ref="Q24:W24"/>
    <mergeCell ref="Y20:AE20"/>
    <mergeCell ref="AG20:AO20"/>
    <mergeCell ref="Z21:Z22"/>
    <mergeCell ref="AA21:AF21"/>
    <mergeCell ref="BG21:BG22"/>
    <mergeCell ref="AA22:AF22"/>
    <mergeCell ref="V15:AC15"/>
    <mergeCell ref="V16:AC16"/>
    <mergeCell ref="V17:AC17"/>
    <mergeCell ref="V18:AC18"/>
    <mergeCell ref="AE18:AR18"/>
    <mergeCell ref="Y19:AE19"/>
    <mergeCell ref="AG19:AO19"/>
    <mergeCell ref="BA3:BF3"/>
    <mergeCell ref="BA4:BF4"/>
    <mergeCell ref="A6:BI6"/>
    <mergeCell ref="D12:F12"/>
    <mergeCell ref="G12:H12"/>
    <mergeCell ref="I12:J12"/>
    <mergeCell ref="K12:M12"/>
    <mergeCell ref="N12:O12"/>
    <mergeCell ref="P12:Q12"/>
    <mergeCell ref="R12:S12"/>
  </mergeCells>
  <dataValidations count="1">
    <dataValidation allowBlank="1" showInputMessage="1" showErrorMessage="1" imeMode="hiragana" sqref="AG19:AO19"/>
  </dataValidations>
  <printOptions/>
  <pageMargins left="0.5905511811023623" right="0.1968503937007874" top="0.98425196850393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A1:BT48"/>
  <sheetViews>
    <sheetView showGridLines="0" zoomScaleSheetLayoutView="100" workbookViewId="0" topLeftCell="A1">
      <selection activeCell="A1" sqref="A1"/>
    </sheetView>
  </sheetViews>
  <sheetFormatPr defaultColWidth="1.875" defaultRowHeight="18" customHeight="1"/>
  <cols>
    <col min="1" max="48" width="1.875" style="44" customWidth="1"/>
    <col min="49" max="49" width="2.25390625" style="44" bestFit="1" customWidth="1"/>
    <col min="50" max="50" width="2.50390625" style="44" bestFit="1" customWidth="1"/>
    <col min="51" max="51" width="8.50390625" style="44" bestFit="1" customWidth="1"/>
    <col min="52" max="52" width="3.50390625" style="44" bestFit="1" customWidth="1"/>
    <col min="53" max="16384" width="1.875" style="44" customWidth="1"/>
  </cols>
  <sheetData>
    <row r="1" spans="1:52" ht="18" customHeight="1">
      <c r="A1" s="44" t="s">
        <v>162</v>
      </c>
      <c r="S1" s="44" t="s">
        <v>172</v>
      </c>
      <c r="Y1" s="45">
        <f>MID(M18,1,1)</f>
      </c>
      <c r="Z1" s="46">
        <f>MID(M18,2,1)</f>
      </c>
      <c r="AA1" s="45">
        <f>MID(M18,4,1)</f>
      </c>
      <c r="AB1" s="47">
        <f>MID(M18,5,1)</f>
      </c>
      <c r="AC1" s="47">
        <f>MID(M18,6,1)</f>
      </c>
      <c r="AD1" s="47">
        <f>MID(M18,7,1)</f>
      </c>
      <c r="AE1" s="46">
        <f>MID(M18,8,1)</f>
      </c>
      <c r="AZ1" s="263">
        <f>AL17</f>
        <v>0</v>
      </c>
    </row>
    <row r="3" spans="8:11" ht="18" customHeight="1">
      <c r="H3" s="75"/>
      <c r="I3" s="75"/>
      <c r="K3" s="44" t="s">
        <v>45</v>
      </c>
    </row>
    <row r="4" ht="18.75" customHeight="1"/>
    <row r="5" spans="3:49" ht="53.25" customHeight="1">
      <c r="C5" s="411" t="s">
        <v>518</v>
      </c>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row>
    <row r="7" spans="3:72" ht="18" customHeight="1">
      <c r="C7" s="44" t="s">
        <v>158</v>
      </c>
      <c r="P7" s="365" t="s">
        <v>517</v>
      </c>
      <c r="Q7" s="365"/>
      <c r="R7" s="379"/>
      <c r="S7" s="374"/>
      <c r="T7" s="375"/>
      <c r="U7" s="369" t="s">
        <v>27</v>
      </c>
      <c r="V7" s="380"/>
      <c r="W7" s="374"/>
      <c r="X7" s="375"/>
      <c r="Y7" s="369" t="s">
        <v>48</v>
      </c>
      <c r="Z7" s="380"/>
      <c r="AA7" s="374"/>
      <c r="AB7" s="375"/>
      <c r="AC7" s="369" t="s">
        <v>49</v>
      </c>
      <c r="AD7" s="370"/>
      <c r="AQ7" s="346"/>
      <c r="AR7" s="346"/>
      <c r="AS7" s="346"/>
      <c r="AT7" s="346"/>
      <c r="AU7" s="346"/>
      <c r="AV7" s="346"/>
      <c r="AW7" s="346"/>
      <c r="BN7" s="76"/>
      <c r="BO7" s="76"/>
      <c r="BP7" s="76"/>
      <c r="BQ7" s="76"/>
      <c r="BR7" s="76"/>
      <c r="BS7" s="76"/>
      <c r="BT7" s="76"/>
    </row>
    <row r="8" spans="41:70" ht="18" customHeight="1">
      <c r="AO8" s="365" t="s">
        <v>523</v>
      </c>
      <c r="AP8" s="365"/>
      <c r="AQ8" s="365"/>
      <c r="AR8" s="365"/>
      <c r="AS8" s="365"/>
      <c r="AT8" s="365"/>
      <c r="AU8" s="365"/>
      <c r="AV8" s="365"/>
      <c r="AW8" s="90"/>
      <c r="BL8" s="76"/>
      <c r="BM8" s="76"/>
      <c r="BN8" s="76"/>
      <c r="BO8" s="76"/>
      <c r="BP8" s="76"/>
      <c r="BQ8" s="76"/>
      <c r="BR8" s="76"/>
    </row>
    <row r="9" spans="3:70" ht="18" customHeight="1">
      <c r="C9" s="418" t="s">
        <v>155</v>
      </c>
      <c r="D9" s="418"/>
      <c r="E9" s="44" t="s">
        <v>106</v>
      </c>
      <c r="K9" s="44" t="s">
        <v>41</v>
      </c>
      <c r="S9" s="350"/>
      <c r="T9" s="351"/>
      <c r="U9" s="351"/>
      <c r="V9" s="351"/>
      <c r="W9" s="351"/>
      <c r="X9" s="351"/>
      <c r="Y9" s="351"/>
      <c r="Z9" s="351"/>
      <c r="AA9" s="351"/>
      <c r="AB9" s="351"/>
      <c r="AC9" s="351"/>
      <c r="AD9" s="351"/>
      <c r="AE9" s="351"/>
      <c r="AF9" s="351"/>
      <c r="AG9" s="351"/>
      <c r="AH9" s="351"/>
      <c r="AI9" s="351"/>
      <c r="AJ9" s="351"/>
      <c r="AK9" s="351"/>
      <c r="AL9" s="351"/>
      <c r="AM9" s="351"/>
      <c r="AN9" s="352"/>
      <c r="AO9" s="365"/>
      <c r="AP9" s="365"/>
      <c r="AQ9" s="365"/>
      <c r="AR9" s="365"/>
      <c r="AS9" s="365"/>
      <c r="AT9" s="365"/>
      <c r="AU9" s="365"/>
      <c r="AV9" s="365"/>
      <c r="AW9" s="90"/>
      <c r="BL9" s="76"/>
      <c r="BM9" s="76"/>
      <c r="BN9" s="76"/>
      <c r="BO9" s="76"/>
      <c r="BP9" s="76"/>
      <c r="BQ9" s="76"/>
      <c r="BR9" s="76"/>
    </row>
    <row r="10" spans="11:49" ht="18" customHeight="1">
      <c r="K10" s="44" t="s">
        <v>40</v>
      </c>
      <c r="S10" s="350"/>
      <c r="T10" s="351"/>
      <c r="U10" s="351"/>
      <c r="V10" s="351"/>
      <c r="W10" s="351"/>
      <c r="X10" s="351"/>
      <c r="Y10" s="351"/>
      <c r="Z10" s="351"/>
      <c r="AA10" s="351"/>
      <c r="AB10" s="351"/>
      <c r="AC10" s="351"/>
      <c r="AD10" s="351"/>
      <c r="AE10" s="351"/>
      <c r="AF10" s="351"/>
      <c r="AG10" s="351"/>
      <c r="AH10" s="351"/>
      <c r="AI10" s="351"/>
      <c r="AJ10" s="351"/>
      <c r="AK10" s="351"/>
      <c r="AL10" s="351"/>
      <c r="AM10" s="351"/>
      <c r="AN10" s="352"/>
      <c r="AO10" s="365"/>
      <c r="AP10" s="365"/>
      <c r="AQ10" s="365"/>
      <c r="AR10" s="365"/>
      <c r="AS10" s="365"/>
      <c r="AT10" s="365"/>
      <c r="AU10" s="365"/>
      <c r="AV10" s="365"/>
      <c r="AW10" s="90"/>
    </row>
    <row r="11" spans="11:49" ht="18" customHeight="1">
      <c r="K11" s="78" t="s">
        <v>357</v>
      </c>
      <c r="L11" s="78"/>
      <c r="M11" s="78"/>
      <c r="N11" s="78"/>
      <c r="O11" s="78"/>
      <c r="P11" s="78"/>
      <c r="Q11" s="78"/>
      <c r="R11" s="78"/>
      <c r="S11" s="371"/>
      <c r="T11" s="372"/>
      <c r="U11" s="372"/>
      <c r="V11" s="372"/>
      <c r="W11" s="372"/>
      <c r="X11" s="372"/>
      <c r="Y11" s="372"/>
      <c r="Z11" s="372"/>
      <c r="AA11" s="372"/>
      <c r="AB11" s="372"/>
      <c r="AC11" s="372"/>
      <c r="AD11" s="372"/>
      <c r="AE11" s="372"/>
      <c r="AF11" s="372"/>
      <c r="AG11" s="372"/>
      <c r="AH11" s="372"/>
      <c r="AI11" s="372"/>
      <c r="AJ11" s="372"/>
      <c r="AK11" s="372"/>
      <c r="AL11" s="372"/>
      <c r="AM11" s="372"/>
      <c r="AN11" s="373"/>
      <c r="AO11" s="365"/>
      <c r="AP11" s="365"/>
      <c r="AQ11" s="365"/>
      <c r="AR11" s="365"/>
      <c r="AS11" s="365"/>
      <c r="AT11" s="365"/>
      <c r="AU11" s="365"/>
      <c r="AV11" s="365"/>
      <c r="AW11" s="90"/>
    </row>
    <row r="12" spans="11:52" ht="18" customHeight="1">
      <c r="K12" s="44" t="s">
        <v>431</v>
      </c>
      <c r="S12" s="419"/>
      <c r="T12" s="358"/>
      <c r="U12" s="419"/>
      <c r="V12" s="358"/>
      <c r="W12" s="378"/>
      <c r="X12" s="378"/>
      <c r="Y12" s="378"/>
      <c r="Z12" s="378"/>
      <c r="AA12" s="358"/>
      <c r="AB12" s="359"/>
      <c r="AC12" s="419"/>
      <c r="AD12" s="358"/>
      <c r="AE12" s="378"/>
      <c r="AF12" s="378"/>
      <c r="AG12" s="378"/>
      <c r="AH12" s="378"/>
      <c r="AI12" s="358"/>
      <c r="AJ12" s="358"/>
      <c r="AK12" s="419"/>
      <c r="AL12" s="358"/>
      <c r="AM12" s="378"/>
      <c r="AN12" s="378"/>
      <c r="AO12" s="378"/>
      <c r="AP12" s="378"/>
      <c r="AQ12" s="358"/>
      <c r="AR12" s="359"/>
      <c r="AT12" s="429"/>
      <c r="AU12" s="429"/>
      <c r="AV12" s="429"/>
      <c r="AW12" s="429"/>
      <c r="AX12" s="429"/>
      <c r="AZ12" s="122"/>
    </row>
    <row r="13" spans="12:50" ht="11.25" customHeight="1">
      <c r="L13" s="246"/>
      <c r="M13" s="246"/>
      <c r="N13" s="246"/>
      <c r="O13" s="246"/>
      <c r="P13" s="246"/>
      <c r="Q13" s="246"/>
      <c r="R13" s="246"/>
      <c r="S13" s="245" t="s">
        <v>444</v>
      </c>
      <c r="T13" s="240"/>
      <c r="U13" s="240"/>
      <c r="V13" s="240"/>
      <c r="W13" s="240"/>
      <c r="X13" s="240"/>
      <c r="Y13" s="240"/>
      <c r="Z13" s="240"/>
      <c r="AA13" s="240"/>
      <c r="AB13" s="240"/>
      <c r="AC13" s="240"/>
      <c r="AD13" s="240"/>
      <c r="AE13" s="240"/>
      <c r="AF13" s="240"/>
      <c r="AG13" s="240"/>
      <c r="AH13" s="240"/>
      <c r="AI13" s="240"/>
      <c r="AJ13" s="240"/>
      <c r="AK13" s="240"/>
      <c r="AL13" s="240"/>
      <c r="AM13" s="240"/>
      <c r="AN13" s="240"/>
      <c r="AT13" s="429"/>
      <c r="AU13" s="429"/>
      <c r="AV13" s="429"/>
      <c r="AW13" s="429"/>
      <c r="AX13" s="429"/>
    </row>
    <row r="14" spans="12:50" ht="4.5" customHeight="1">
      <c r="L14" s="246"/>
      <c r="M14" s="246"/>
      <c r="N14" s="246"/>
      <c r="O14" s="246"/>
      <c r="P14" s="246"/>
      <c r="Q14" s="246"/>
      <c r="R14" s="246"/>
      <c r="S14" s="245"/>
      <c r="T14" s="240"/>
      <c r="U14" s="240"/>
      <c r="V14" s="240"/>
      <c r="W14" s="240"/>
      <c r="X14" s="240"/>
      <c r="Y14" s="240"/>
      <c r="Z14" s="240"/>
      <c r="AA14" s="240"/>
      <c r="AB14" s="240"/>
      <c r="AC14" s="240"/>
      <c r="AD14" s="240"/>
      <c r="AE14" s="240"/>
      <c r="AF14" s="240"/>
      <c r="AG14" s="240"/>
      <c r="AH14" s="240"/>
      <c r="AI14" s="240"/>
      <c r="AJ14" s="240"/>
      <c r="AK14" s="240"/>
      <c r="AL14" s="240"/>
      <c r="AM14" s="240"/>
      <c r="AN14" s="240"/>
      <c r="AT14" s="247"/>
      <c r="AU14" s="247"/>
      <c r="AV14" s="247"/>
      <c r="AW14" s="247"/>
      <c r="AX14" s="247"/>
    </row>
    <row r="15" spans="11:38" s="1" customFormat="1" ht="20.25" customHeight="1">
      <c r="K15" s="432" t="s">
        <v>446</v>
      </c>
      <c r="L15" s="432"/>
      <c r="M15" s="432"/>
      <c r="N15" s="432"/>
      <c r="O15" s="432"/>
      <c r="P15" s="432"/>
      <c r="Q15" s="432"/>
      <c r="R15" s="433"/>
      <c r="S15" s="363"/>
      <c r="T15" s="364"/>
      <c r="U15" s="364"/>
      <c r="V15" s="364"/>
      <c r="W15" s="364"/>
      <c r="X15" s="364"/>
      <c r="Y15" s="376"/>
      <c r="Z15" s="377"/>
      <c r="AA15" s="376"/>
      <c r="AB15" s="420"/>
      <c r="AC15" s="363"/>
      <c r="AD15" s="364"/>
      <c r="AE15" s="364"/>
      <c r="AF15" s="364"/>
      <c r="AG15" s="364"/>
      <c r="AH15" s="364"/>
      <c r="AI15" s="364"/>
      <c r="AJ15" s="364"/>
      <c r="AK15" s="364"/>
      <c r="AL15" s="430"/>
    </row>
    <row r="16" spans="19:40" ht="18" customHeight="1">
      <c r="S16" s="431" t="s">
        <v>445</v>
      </c>
      <c r="T16" s="431"/>
      <c r="U16" s="431"/>
      <c r="V16" s="431"/>
      <c r="W16" s="431"/>
      <c r="X16" s="431"/>
      <c r="Y16" s="431"/>
      <c r="Z16" s="431"/>
      <c r="AA16" s="431"/>
      <c r="AB16" s="431"/>
      <c r="AC16" s="431"/>
      <c r="AD16" s="431"/>
      <c r="AE16" s="431"/>
      <c r="AF16" s="431"/>
      <c r="AG16" s="431"/>
      <c r="AH16" s="431"/>
      <c r="AI16" s="431"/>
      <c r="AJ16" s="431"/>
      <c r="AK16" s="431"/>
      <c r="AL16" s="431"/>
      <c r="AM16" s="431"/>
      <c r="AN16" s="431"/>
    </row>
    <row r="17" spans="3:40" ht="18" customHeight="1">
      <c r="C17" s="406" t="s">
        <v>159</v>
      </c>
      <c r="D17" s="407"/>
      <c r="E17" s="44" t="s">
        <v>104</v>
      </c>
      <c r="M17" s="404"/>
      <c r="N17" s="405"/>
      <c r="O17" s="79" t="s">
        <v>161</v>
      </c>
      <c r="P17" s="80"/>
      <c r="Q17" s="80"/>
      <c r="R17" s="80"/>
      <c r="S17" s="80"/>
      <c r="T17" s="80"/>
      <c r="U17" s="80"/>
      <c r="V17" s="80"/>
      <c r="W17" s="80"/>
      <c r="X17" s="80"/>
      <c r="Y17" s="80"/>
      <c r="AA17" s="80"/>
      <c r="AB17" s="80"/>
      <c r="AC17" s="81" t="s">
        <v>212</v>
      </c>
      <c r="AD17" s="80"/>
      <c r="AE17" s="80"/>
      <c r="AF17" s="80"/>
      <c r="AG17" s="80"/>
      <c r="AH17" s="80"/>
      <c r="AI17" s="62"/>
      <c r="AJ17" s="76"/>
      <c r="AL17" s="413"/>
      <c r="AM17" s="414"/>
      <c r="AN17" s="82" t="s">
        <v>108</v>
      </c>
    </row>
    <row r="18" spans="3:40" ht="18" customHeight="1">
      <c r="C18" s="402" t="s">
        <v>156</v>
      </c>
      <c r="D18" s="403"/>
      <c r="E18" s="44" t="s">
        <v>28</v>
      </c>
      <c r="M18" s="415"/>
      <c r="N18" s="416"/>
      <c r="O18" s="416"/>
      <c r="P18" s="416"/>
      <c r="Q18" s="417"/>
      <c r="R18" s="79" t="s">
        <v>367</v>
      </c>
      <c r="S18" s="80"/>
      <c r="T18" s="80"/>
      <c r="U18" s="80"/>
      <c r="V18" s="80"/>
      <c r="W18" s="80"/>
      <c r="X18" s="80"/>
      <c r="Y18" s="80"/>
      <c r="AA18" s="80"/>
      <c r="AB18" s="80"/>
      <c r="AC18" s="81" t="s">
        <v>213</v>
      </c>
      <c r="AD18" s="80"/>
      <c r="AE18" s="80"/>
      <c r="AF18" s="80"/>
      <c r="AG18" s="80"/>
      <c r="AH18" s="80"/>
      <c r="AI18" s="62"/>
      <c r="AJ18" s="76"/>
      <c r="AL18" s="404"/>
      <c r="AM18" s="405"/>
      <c r="AN18" s="82" t="s">
        <v>354</v>
      </c>
    </row>
    <row r="19" ht="14.25" customHeight="1"/>
    <row r="20" spans="2:51" ht="18" customHeight="1">
      <c r="B20" s="425" t="s">
        <v>241</v>
      </c>
      <c r="C20" s="406" t="s">
        <v>160</v>
      </c>
      <c r="D20" s="407"/>
      <c r="E20" s="44" t="s">
        <v>105</v>
      </c>
      <c r="M20" s="393"/>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6"/>
      <c r="AL20" s="396"/>
      <c r="AM20" s="397"/>
      <c r="AN20" s="83"/>
      <c r="AO20" s="83"/>
      <c r="AP20" s="83"/>
      <c r="AQ20" s="83"/>
      <c r="AR20" s="83"/>
      <c r="AS20" s="83"/>
      <c r="AT20" s="83"/>
      <c r="AU20" s="83"/>
      <c r="AV20" s="83"/>
      <c r="AW20" s="83"/>
      <c r="AX20" s="83"/>
      <c r="AY20" s="84"/>
    </row>
    <row r="21" spans="2:51" ht="18" customHeight="1">
      <c r="B21" s="426"/>
      <c r="C21" s="398" t="s">
        <v>157</v>
      </c>
      <c r="D21" s="399"/>
      <c r="E21" s="44" t="s">
        <v>40</v>
      </c>
      <c r="M21" s="393"/>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6"/>
      <c r="AL21" s="396"/>
      <c r="AM21" s="434"/>
      <c r="AN21" s="83"/>
      <c r="AO21" s="83"/>
      <c r="AP21" s="83"/>
      <c r="AQ21" s="83"/>
      <c r="AR21" s="83"/>
      <c r="AS21" s="83"/>
      <c r="AT21" s="83"/>
      <c r="AU21" s="83"/>
      <c r="AV21" s="83"/>
      <c r="AW21" s="83"/>
      <c r="AX21" s="83"/>
      <c r="AY21" s="84"/>
    </row>
    <row r="22" spans="2:51" ht="18" customHeight="1">
      <c r="B22" s="426"/>
      <c r="C22" s="398" t="s">
        <v>521</v>
      </c>
      <c r="D22" s="399"/>
      <c r="E22" s="44" t="s">
        <v>408</v>
      </c>
      <c r="M22" s="387"/>
      <c r="N22" s="388"/>
      <c r="O22" s="388"/>
      <c r="P22" s="388"/>
      <c r="Q22" s="388"/>
      <c r="R22" s="388"/>
      <c r="S22" s="388"/>
      <c r="T22" s="388"/>
      <c r="U22" s="388"/>
      <c r="V22" s="388"/>
      <c r="W22" s="388"/>
      <c r="X22" s="388"/>
      <c r="Y22" s="388"/>
      <c r="Z22" s="388"/>
      <c r="AA22" s="388"/>
      <c r="AB22" s="389"/>
      <c r="AC22" s="221"/>
      <c r="AD22" s="222" t="s">
        <v>407</v>
      </c>
      <c r="AE22" s="221"/>
      <c r="AF22" s="221"/>
      <c r="AG22" s="221"/>
      <c r="AH22" s="221"/>
      <c r="AI22" s="221"/>
      <c r="AJ22" s="221"/>
      <c r="AK22" s="220"/>
      <c r="AL22" s="220"/>
      <c r="AM22" s="360"/>
      <c r="AN22" s="361"/>
      <c r="AO22" s="361"/>
      <c r="AP22" s="361"/>
      <c r="AQ22" s="361"/>
      <c r="AR22" s="361"/>
      <c r="AS22" s="361"/>
      <c r="AT22" s="361"/>
      <c r="AU22" s="361"/>
      <c r="AV22" s="361"/>
      <c r="AW22" s="361"/>
      <c r="AX22" s="362"/>
      <c r="AY22" s="84"/>
    </row>
    <row r="23" spans="2:53" ht="18" customHeight="1">
      <c r="B23" s="426"/>
      <c r="C23" s="398"/>
      <c r="D23" s="399"/>
      <c r="E23" s="44" t="s">
        <v>44</v>
      </c>
      <c r="M23" s="408"/>
      <c r="N23" s="409"/>
      <c r="O23" s="409"/>
      <c r="P23" s="409"/>
      <c r="Q23" s="409"/>
      <c r="R23" s="409"/>
      <c r="S23" s="409"/>
      <c r="T23" s="409"/>
      <c r="U23" s="409"/>
      <c r="V23" s="410"/>
      <c r="W23" s="85"/>
      <c r="AD23" s="86"/>
      <c r="AG23" s="87"/>
      <c r="BA23" s="114"/>
    </row>
    <row r="24" spans="3:51" ht="18" customHeight="1">
      <c r="C24" s="398" t="s">
        <v>200</v>
      </c>
      <c r="D24" s="399"/>
      <c r="E24" s="44" t="s">
        <v>153</v>
      </c>
      <c r="M24" s="421"/>
      <c r="N24" s="372"/>
      <c r="O24" s="372"/>
      <c r="P24" s="372"/>
      <c r="Q24" s="422"/>
      <c r="S24" s="80"/>
      <c r="T24" s="80"/>
      <c r="U24" s="80"/>
      <c r="V24" s="80"/>
      <c r="W24" s="80"/>
      <c r="X24" s="80"/>
      <c r="Y24" s="80"/>
      <c r="Z24" s="80"/>
      <c r="AA24" s="80"/>
      <c r="AB24" s="80"/>
      <c r="AC24" s="88" t="s">
        <v>201</v>
      </c>
      <c r="AE24" s="80"/>
      <c r="AF24" s="80"/>
      <c r="AG24" s="80"/>
      <c r="AH24" s="80"/>
      <c r="AI24" s="80"/>
      <c r="AJ24" s="80"/>
      <c r="AK24" s="80"/>
      <c r="AL24" s="80"/>
      <c r="AM24" s="89"/>
      <c r="AN24" s="366"/>
      <c r="AO24" s="367"/>
      <c r="AP24" s="367"/>
      <c r="AQ24" s="367"/>
      <c r="AR24" s="368"/>
      <c r="AT24" s="81"/>
      <c r="AU24" s="81"/>
      <c r="AV24" s="81"/>
      <c r="AW24" s="81"/>
      <c r="AX24" s="90"/>
      <c r="AY24" s="76"/>
    </row>
    <row r="25" spans="3:52" ht="18" customHeight="1">
      <c r="C25" s="398" t="s">
        <v>202</v>
      </c>
      <c r="D25" s="399"/>
      <c r="E25" s="90" t="s">
        <v>154</v>
      </c>
      <c r="F25" s="90"/>
      <c r="G25" s="90"/>
      <c r="H25" s="90"/>
      <c r="I25" s="90"/>
      <c r="J25" s="90"/>
      <c r="K25" s="90"/>
      <c r="L25" s="90"/>
      <c r="M25" s="393"/>
      <c r="N25" s="428"/>
      <c r="O25" s="394"/>
      <c r="P25" s="394"/>
      <c r="Q25" s="394"/>
      <c r="R25" s="394"/>
      <c r="S25" s="394"/>
      <c r="T25" s="394"/>
      <c r="U25" s="396"/>
      <c r="V25" s="397"/>
      <c r="W25" s="91"/>
      <c r="X25" s="91"/>
      <c r="Y25" s="91"/>
      <c r="Z25" s="91"/>
      <c r="AA25" s="91"/>
      <c r="AB25" s="91"/>
      <c r="AC25" s="91" t="s">
        <v>238</v>
      </c>
      <c r="AD25" s="81"/>
      <c r="AE25" s="91"/>
      <c r="AF25" s="91"/>
      <c r="AG25" s="91"/>
      <c r="AH25" s="91"/>
      <c r="AI25" s="91"/>
      <c r="AJ25" s="91"/>
      <c r="AK25" s="91"/>
      <c r="AL25" s="92"/>
      <c r="AM25" s="93"/>
      <c r="AN25" s="347"/>
      <c r="AO25" s="348"/>
      <c r="AP25" s="348"/>
      <c r="AQ25" s="348"/>
      <c r="AR25" s="349"/>
      <c r="AS25" s="94"/>
      <c r="AT25" s="94"/>
      <c r="AU25" s="94"/>
      <c r="AV25" s="94"/>
      <c r="AW25" s="94"/>
      <c r="AX25" s="95"/>
      <c r="AY25" s="193"/>
      <c r="AZ25" s="97"/>
    </row>
    <row r="26" spans="3:37" ht="18" customHeight="1">
      <c r="C26" s="398" t="s">
        <v>203</v>
      </c>
      <c r="D26" s="399"/>
      <c r="E26" s="44" t="s">
        <v>41</v>
      </c>
      <c r="M26" s="393"/>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7"/>
    </row>
    <row r="27" spans="3:37" ht="18" customHeight="1">
      <c r="C27" s="398" t="s">
        <v>204</v>
      </c>
      <c r="D27" s="399"/>
      <c r="E27" s="44" t="s">
        <v>195</v>
      </c>
      <c r="M27" s="393"/>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7"/>
    </row>
    <row r="28" spans="3:48" ht="18" customHeight="1">
      <c r="C28" s="402" t="s">
        <v>205</v>
      </c>
      <c r="D28" s="403"/>
      <c r="E28" s="44" t="s">
        <v>12</v>
      </c>
      <c r="M28" s="393"/>
      <c r="N28" s="394"/>
      <c r="O28" s="394"/>
      <c r="P28" s="394"/>
      <c r="Q28" s="394"/>
      <c r="R28" s="394"/>
      <c r="S28" s="394"/>
      <c r="T28" s="394"/>
      <c r="U28" s="394"/>
      <c r="V28" s="395"/>
      <c r="X28" s="98"/>
      <c r="Y28" s="98"/>
      <c r="Z28" s="98"/>
      <c r="AA28" s="98"/>
      <c r="AB28" s="98"/>
      <c r="AC28" s="98" t="s">
        <v>206</v>
      </c>
      <c r="AD28" s="98"/>
      <c r="AE28" s="98"/>
      <c r="AF28" s="98"/>
      <c r="AG28" s="98"/>
      <c r="AH28" s="98"/>
      <c r="AI28" s="98"/>
      <c r="AJ28" s="98"/>
      <c r="AK28" s="99"/>
      <c r="AL28" s="393"/>
      <c r="AM28" s="394"/>
      <c r="AN28" s="394"/>
      <c r="AO28" s="394"/>
      <c r="AP28" s="394"/>
      <c r="AQ28" s="394"/>
      <c r="AR28" s="394"/>
      <c r="AS28" s="394"/>
      <c r="AT28" s="394"/>
      <c r="AU28" s="395"/>
      <c r="AV28" s="100"/>
    </row>
    <row r="29" spans="14:51" ht="14.25" customHeight="1">
      <c r="N29" s="101"/>
      <c r="O29" s="101"/>
      <c r="R29" s="101"/>
      <c r="S29" s="101"/>
      <c r="T29" s="101"/>
      <c r="U29" s="101"/>
      <c r="V29" s="101"/>
      <c r="W29" s="101"/>
      <c r="X29" s="101"/>
      <c r="Y29" s="101"/>
      <c r="Z29" s="101"/>
      <c r="AA29" s="101"/>
      <c r="AB29" s="101"/>
      <c r="AD29" s="101"/>
      <c r="AE29" s="101"/>
      <c r="AF29" s="101"/>
      <c r="AG29" s="76"/>
      <c r="AH29" s="76"/>
      <c r="AI29" s="76"/>
      <c r="AK29" s="76"/>
      <c r="AL29" s="76"/>
      <c r="AM29" s="76"/>
      <c r="AN29" s="76"/>
      <c r="AO29" s="76"/>
      <c r="AP29" s="76"/>
      <c r="AQ29" s="76"/>
      <c r="AR29" s="76"/>
      <c r="AS29" s="76"/>
      <c r="AT29" s="76"/>
      <c r="AU29" s="76"/>
      <c r="AV29" s="76"/>
      <c r="AW29" s="76"/>
      <c r="AX29" s="76"/>
      <c r="AY29" s="76"/>
    </row>
    <row r="30" spans="2:51" ht="15.75" customHeight="1">
      <c r="B30" s="425" t="s">
        <v>244</v>
      </c>
      <c r="C30" s="406" t="s">
        <v>207</v>
      </c>
      <c r="D30" s="407"/>
      <c r="E30" s="102" t="s">
        <v>214</v>
      </c>
      <c r="N30" s="101"/>
      <c r="O30" s="101"/>
      <c r="Q30" s="101"/>
      <c r="R30" s="101"/>
      <c r="S30" s="101"/>
      <c r="T30" s="101"/>
      <c r="U30" s="101"/>
      <c r="V30" s="101"/>
      <c r="W30" s="101"/>
      <c r="X30" s="101"/>
      <c r="Y30" s="101"/>
      <c r="Z30" s="101"/>
      <c r="AA30" s="101"/>
      <c r="AB30" s="101"/>
      <c r="AC30" s="101"/>
      <c r="AD30" s="101"/>
      <c r="AE30" s="101"/>
      <c r="AF30" s="101"/>
      <c r="AH30" s="76"/>
      <c r="AI30" s="76"/>
      <c r="AJ30" s="103" t="s">
        <v>199</v>
      </c>
      <c r="AL30" s="76"/>
      <c r="AM30" s="76"/>
      <c r="AQ30" s="353"/>
      <c r="AR30" s="354"/>
      <c r="AW30" s="76"/>
      <c r="AX30" s="76"/>
      <c r="AY30" s="76"/>
    </row>
    <row r="31" spans="2:51" ht="15.75" customHeight="1">
      <c r="B31" s="426"/>
      <c r="C31" s="398" t="s">
        <v>208</v>
      </c>
      <c r="D31" s="399"/>
      <c r="E31" s="102" t="s">
        <v>215</v>
      </c>
      <c r="M31" s="101"/>
      <c r="N31" s="101"/>
      <c r="O31" s="101"/>
      <c r="Q31" s="101"/>
      <c r="R31" s="101"/>
      <c r="S31" s="101"/>
      <c r="T31" s="101"/>
      <c r="U31" s="101"/>
      <c r="V31" s="101"/>
      <c r="W31" s="101"/>
      <c r="X31" s="101"/>
      <c r="Y31" s="101"/>
      <c r="Z31" s="101"/>
      <c r="AA31" s="101"/>
      <c r="AB31" s="101"/>
      <c r="AC31" s="101"/>
      <c r="AD31" s="101"/>
      <c r="AE31" s="101"/>
      <c r="AF31" s="101"/>
      <c r="AG31" s="76"/>
      <c r="AH31" s="76"/>
      <c r="AI31" s="76"/>
      <c r="AK31" s="76"/>
      <c r="AL31" s="76"/>
      <c r="AM31" s="76"/>
      <c r="AQ31" s="353"/>
      <c r="AR31" s="354"/>
      <c r="AW31" s="76"/>
      <c r="AX31" s="76"/>
      <c r="AY31" s="76"/>
    </row>
    <row r="32" spans="2:51" ht="15.75" customHeight="1">
      <c r="B32" s="426"/>
      <c r="C32" s="402" t="s">
        <v>209</v>
      </c>
      <c r="D32" s="403"/>
      <c r="E32" s="104" t="s">
        <v>216</v>
      </c>
      <c r="M32" s="101"/>
      <c r="N32" s="101"/>
      <c r="O32" s="101"/>
      <c r="Q32" s="101"/>
      <c r="R32" s="101"/>
      <c r="S32" s="101"/>
      <c r="T32" s="101"/>
      <c r="U32" s="101"/>
      <c r="V32" s="101"/>
      <c r="W32" s="101"/>
      <c r="X32" s="101"/>
      <c r="Y32" s="101"/>
      <c r="Z32" s="101"/>
      <c r="AA32" s="101"/>
      <c r="AB32" s="101"/>
      <c r="AC32" s="101"/>
      <c r="AD32" s="101"/>
      <c r="AE32" s="101"/>
      <c r="AF32" s="101"/>
      <c r="AG32" s="76"/>
      <c r="AH32" s="76"/>
      <c r="AI32" s="76"/>
      <c r="AK32" s="76"/>
      <c r="AL32" s="76"/>
      <c r="AM32" s="76"/>
      <c r="AQ32" s="353"/>
      <c r="AR32" s="354"/>
      <c r="AW32" s="76"/>
      <c r="AX32" s="76"/>
      <c r="AY32" s="76"/>
    </row>
    <row r="33" spans="3:63" s="105" customFormat="1" ht="14.25" customHeight="1">
      <c r="C33" s="106"/>
      <c r="D33" s="106"/>
      <c r="M33" s="107"/>
      <c r="N33" s="108"/>
      <c r="O33" s="109"/>
      <c r="P33" s="109"/>
      <c r="Q33" s="107"/>
      <c r="R33" s="108"/>
      <c r="U33" s="110"/>
      <c r="BA33" s="44"/>
      <c r="BB33" s="44"/>
      <c r="BC33" s="44"/>
      <c r="BD33" s="44"/>
      <c r="BE33" s="44"/>
      <c r="BF33" s="44"/>
      <c r="BG33" s="44"/>
      <c r="BH33" s="44"/>
      <c r="BI33" s="44"/>
      <c r="BJ33" s="44"/>
      <c r="BK33" s="44"/>
    </row>
    <row r="34" spans="2:15" ht="18" customHeight="1">
      <c r="B34" s="425" t="s">
        <v>242</v>
      </c>
      <c r="C34" s="406" t="s">
        <v>210</v>
      </c>
      <c r="D34" s="407"/>
      <c r="E34" s="44" t="s">
        <v>107</v>
      </c>
      <c r="M34" s="404"/>
      <c r="N34" s="405"/>
      <c r="O34" s="110" t="s">
        <v>199</v>
      </c>
    </row>
    <row r="35" spans="2:39" ht="18" customHeight="1">
      <c r="B35" s="426"/>
      <c r="C35" s="398" t="s">
        <v>217</v>
      </c>
      <c r="D35" s="399"/>
      <c r="E35" s="44" t="s">
        <v>109</v>
      </c>
      <c r="M35" s="393"/>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6"/>
      <c r="AL35" s="396"/>
      <c r="AM35" s="397"/>
    </row>
    <row r="36" spans="2:51" ht="18" customHeight="1">
      <c r="B36" s="426"/>
      <c r="C36" s="398" t="s">
        <v>218</v>
      </c>
      <c r="D36" s="399"/>
      <c r="E36" s="44" t="s">
        <v>153</v>
      </c>
      <c r="M36" s="421"/>
      <c r="N36" s="372"/>
      <c r="O36" s="372"/>
      <c r="P36" s="372"/>
      <c r="Q36" s="422"/>
      <c r="S36" s="62"/>
      <c r="T36" s="62"/>
      <c r="U36" s="62"/>
      <c r="V36" s="62"/>
      <c r="W36" s="62"/>
      <c r="X36" s="62"/>
      <c r="Y36" s="62"/>
      <c r="Z36" s="62"/>
      <c r="AA36" s="62"/>
      <c r="AB36" s="62"/>
      <c r="AC36" s="88" t="s">
        <v>219</v>
      </c>
      <c r="AD36" s="62"/>
      <c r="AE36" s="62"/>
      <c r="AF36" s="62"/>
      <c r="AG36" s="62"/>
      <c r="AH36" s="62"/>
      <c r="AI36" s="62"/>
      <c r="AJ36" s="62"/>
      <c r="AK36" s="62"/>
      <c r="AL36" s="62"/>
      <c r="AM36" s="89"/>
      <c r="AN36" s="355"/>
      <c r="AO36" s="356"/>
      <c r="AP36" s="356"/>
      <c r="AQ36" s="356"/>
      <c r="AR36" s="357"/>
      <c r="AT36" s="81"/>
      <c r="AU36" s="81"/>
      <c r="AV36" s="81"/>
      <c r="AW36" s="81"/>
      <c r="AX36" s="90"/>
      <c r="AY36" s="76"/>
    </row>
    <row r="37" spans="2:52" ht="18" customHeight="1">
      <c r="B37" s="427"/>
      <c r="C37" s="398" t="s">
        <v>220</v>
      </c>
      <c r="D37" s="399"/>
      <c r="E37" s="90" t="s">
        <v>154</v>
      </c>
      <c r="F37" s="90"/>
      <c r="G37" s="90"/>
      <c r="H37" s="90"/>
      <c r="I37" s="90"/>
      <c r="J37" s="90"/>
      <c r="K37" s="90"/>
      <c r="L37" s="90"/>
      <c r="M37" s="393"/>
      <c r="N37" s="428"/>
      <c r="O37" s="394"/>
      <c r="P37" s="394"/>
      <c r="Q37" s="394"/>
      <c r="R37" s="394"/>
      <c r="S37" s="394"/>
      <c r="T37" s="394"/>
      <c r="U37" s="396"/>
      <c r="V37" s="397"/>
      <c r="W37" s="91"/>
      <c r="X37" s="91"/>
      <c r="Y37" s="91"/>
      <c r="Z37" s="91"/>
      <c r="AA37" s="91"/>
      <c r="AB37" s="91"/>
      <c r="AC37" s="91" t="s">
        <v>239</v>
      </c>
      <c r="AD37" s="91"/>
      <c r="AE37" s="91"/>
      <c r="AF37" s="91"/>
      <c r="AG37" s="91"/>
      <c r="AH37" s="91"/>
      <c r="AI37" s="91"/>
      <c r="AJ37" s="91"/>
      <c r="AK37" s="91"/>
      <c r="AL37" s="92"/>
      <c r="AM37" s="93"/>
      <c r="AN37" s="347"/>
      <c r="AO37" s="348"/>
      <c r="AP37" s="348"/>
      <c r="AQ37" s="348"/>
      <c r="AR37" s="349"/>
      <c r="AS37" s="94"/>
      <c r="AT37" s="94"/>
      <c r="AU37" s="94"/>
      <c r="AV37" s="94"/>
      <c r="AW37" s="94"/>
      <c r="AX37" s="95"/>
      <c r="AY37" s="96"/>
      <c r="AZ37" s="97"/>
    </row>
    <row r="38" spans="2:37" ht="18" customHeight="1">
      <c r="B38" s="427"/>
      <c r="C38" s="398" t="s">
        <v>211</v>
      </c>
      <c r="D38" s="399"/>
      <c r="E38" s="44" t="s">
        <v>41</v>
      </c>
      <c r="M38" s="393"/>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7"/>
    </row>
    <row r="39" spans="3:37" ht="18" customHeight="1">
      <c r="C39" s="398" t="s">
        <v>221</v>
      </c>
      <c r="D39" s="399"/>
      <c r="E39" s="44" t="s">
        <v>195</v>
      </c>
      <c r="M39" s="393"/>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7"/>
    </row>
    <row r="40" spans="3:49" ht="18" customHeight="1">
      <c r="C40" s="402" t="s">
        <v>222</v>
      </c>
      <c r="D40" s="403"/>
      <c r="E40" s="44" t="s">
        <v>12</v>
      </c>
      <c r="M40" s="393"/>
      <c r="N40" s="394"/>
      <c r="O40" s="394"/>
      <c r="P40" s="394"/>
      <c r="Q40" s="394"/>
      <c r="R40" s="394"/>
      <c r="S40" s="394"/>
      <c r="T40" s="394"/>
      <c r="U40" s="394"/>
      <c r="V40" s="395"/>
      <c r="X40" s="98"/>
      <c r="Y40" s="98"/>
      <c r="Z40" s="98"/>
      <c r="AA40" s="98"/>
      <c r="AB40" s="98"/>
      <c r="AC40" s="98" t="s">
        <v>223</v>
      </c>
      <c r="AD40" s="98"/>
      <c r="AE40" s="98"/>
      <c r="AF40" s="98"/>
      <c r="AG40" s="98"/>
      <c r="AH40" s="98"/>
      <c r="AI40" s="98"/>
      <c r="AJ40" s="98"/>
      <c r="AK40" s="99"/>
      <c r="AL40" s="393"/>
      <c r="AM40" s="394"/>
      <c r="AN40" s="394"/>
      <c r="AO40" s="394"/>
      <c r="AP40" s="394"/>
      <c r="AQ40" s="394"/>
      <c r="AR40" s="394"/>
      <c r="AS40" s="394"/>
      <c r="AT40" s="394"/>
      <c r="AU40" s="395"/>
      <c r="AV40" s="111"/>
      <c r="AW40" s="76"/>
    </row>
    <row r="41" spans="16:42" s="76" customFormat="1" ht="14.25" customHeight="1">
      <c r="P41" s="77"/>
      <c r="Q41" s="77"/>
      <c r="R41" s="77"/>
      <c r="S41" s="77"/>
      <c r="T41" s="77"/>
      <c r="U41" s="77"/>
      <c r="AO41" s="77"/>
      <c r="AP41" s="77"/>
    </row>
    <row r="42" spans="2:50" ht="18" customHeight="1">
      <c r="B42" s="425" t="s">
        <v>243</v>
      </c>
      <c r="C42" s="406" t="s">
        <v>234</v>
      </c>
      <c r="D42" s="407"/>
      <c r="E42" s="80" t="s">
        <v>42</v>
      </c>
      <c r="F42" s="80"/>
      <c r="G42" s="80"/>
      <c r="H42" s="80"/>
      <c r="I42" s="80"/>
      <c r="J42" s="80"/>
      <c r="K42" s="80"/>
      <c r="L42" s="80"/>
      <c r="M42" s="390"/>
      <c r="N42" s="391"/>
      <c r="O42" s="392"/>
      <c r="P42" s="112" t="s">
        <v>27</v>
      </c>
      <c r="Q42" s="113"/>
      <c r="R42" s="114"/>
      <c r="AC42" s="115" t="s">
        <v>366</v>
      </c>
      <c r="AE42" s="115"/>
      <c r="AQ42" s="384"/>
      <c r="AR42" s="385"/>
      <c r="AS42" s="385"/>
      <c r="AT42" s="385"/>
      <c r="AU42" s="386"/>
      <c r="AV42" s="114" t="s">
        <v>183</v>
      </c>
      <c r="AX42" s="187" t="s">
        <v>361</v>
      </c>
    </row>
    <row r="43" spans="2:50" ht="18" customHeight="1">
      <c r="B43" s="426"/>
      <c r="C43" s="398" t="s">
        <v>235</v>
      </c>
      <c r="D43" s="399"/>
      <c r="E43" s="44" t="s">
        <v>111</v>
      </c>
      <c r="M43" s="384"/>
      <c r="N43" s="385"/>
      <c r="O43" s="385"/>
      <c r="P43" s="385"/>
      <c r="Q43" s="385"/>
      <c r="R43" s="385"/>
      <c r="S43" s="385"/>
      <c r="T43" s="385"/>
      <c r="U43" s="396"/>
      <c r="V43" s="397"/>
      <c r="W43" s="112" t="s">
        <v>113</v>
      </c>
      <c r="X43" s="113"/>
      <c r="AC43" s="115" t="s">
        <v>240</v>
      </c>
      <c r="AE43" s="115"/>
      <c r="AQ43" s="384"/>
      <c r="AR43" s="385"/>
      <c r="AS43" s="385"/>
      <c r="AT43" s="385"/>
      <c r="AU43" s="386"/>
      <c r="AV43" s="114" t="s">
        <v>183</v>
      </c>
      <c r="AX43" s="188" t="s">
        <v>362</v>
      </c>
    </row>
    <row r="44" spans="2:50" ht="18" customHeight="1">
      <c r="B44" s="426"/>
      <c r="C44" s="402" t="s">
        <v>236</v>
      </c>
      <c r="D44" s="403"/>
      <c r="E44" s="81" t="s">
        <v>112</v>
      </c>
      <c r="F44" s="81"/>
      <c r="G44" s="81"/>
      <c r="H44" s="81"/>
      <c r="I44" s="81"/>
      <c r="J44" s="81"/>
      <c r="K44" s="116"/>
      <c r="L44" s="63" t="s">
        <v>245</v>
      </c>
      <c r="M44" s="384"/>
      <c r="N44" s="385"/>
      <c r="O44" s="385"/>
      <c r="P44" s="385"/>
      <c r="Q44" s="385"/>
      <c r="R44" s="385"/>
      <c r="S44" s="385"/>
      <c r="T44" s="385"/>
      <c r="U44" s="385"/>
      <c r="V44" s="386"/>
      <c r="W44" s="112" t="s">
        <v>113</v>
      </c>
      <c r="X44" s="113"/>
      <c r="AC44" s="324" t="s">
        <v>520</v>
      </c>
      <c r="AE44" s="115"/>
      <c r="AF44" s="100"/>
      <c r="AQ44" s="381">
        <f>'様式４'!D5</f>
        <v>0</v>
      </c>
      <c r="AR44" s="382"/>
      <c r="AS44" s="382"/>
      <c r="AT44" s="382"/>
      <c r="AU44" s="383"/>
      <c r="AV44" s="400" t="s">
        <v>183</v>
      </c>
      <c r="AW44" s="401"/>
      <c r="AX44" s="189"/>
    </row>
    <row r="45" spans="12:44" ht="12" customHeight="1">
      <c r="L45" s="117" t="s">
        <v>237</v>
      </c>
      <c r="AL45" s="118"/>
      <c r="AM45" s="119"/>
      <c r="AN45" s="119"/>
      <c r="AO45" s="119"/>
      <c r="AP45" s="119"/>
      <c r="AQ45" s="120"/>
      <c r="AR45" s="76"/>
    </row>
    <row r="46" ht="8.25" customHeight="1"/>
    <row r="47" spans="14:49" ht="18" customHeight="1">
      <c r="N47" s="120" t="s">
        <v>46</v>
      </c>
      <c r="P47" s="371"/>
      <c r="Q47" s="371"/>
      <c r="R47" s="371"/>
      <c r="S47" s="371"/>
      <c r="T47" s="371"/>
      <c r="U47" s="371"/>
      <c r="V47" s="371"/>
      <c r="W47" s="371"/>
      <c r="X47" s="371"/>
      <c r="Y47" s="120" t="s">
        <v>50</v>
      </c>
      <c r="Z47" s="76"/>
      <c r="AA47" s="371"/>
      <c r="AB47" s="371"/>
      <c r="AC47" s="371"/>
      <c r="AD47" s="371"/>
      <c r="AE47" s="371"/>
      <c r="AF47" s="371"/>
      <c r="AG47" s="371"/>
      <c r="AI47" s="114" t="s">
        <v>115</v>
      </c>
      <c r="AL47" s="350"/>
      <c r="AM47" s="351"/>
      <c r="AN47" s="351"/>
      <c r="AO47" s="351"/>
      <c r="AP47" s="351"/>
      <c r="AQ47" s="351"/>
      <c r="AR47" s="351"/>
      <c r="AS47" s="351"/>
      <c r="AT47" s="351"/>
      <c r="AU47" s="351"/>
      <c r="AV47" s="351"/>
      <c r="AW47" s="352"/>
    </row>
    <row r="48" spans="3:49" ht="18" customHeight="1">
      <c r="C48" s="418" t="s">
        <v>224</v>
      </c>
      <c r="D48" s="418"/>
      <c r="E48" s="44" t="s">
        <v>114</v>
      </c>
      <c r="N48" s="78"/>
      <c r="O48" s="78"/>
      <c r="P48" s="423"/>
      <c r="Q48" s="423"/>
      <c r="R48" s="423"/>
      <c r="S48" s="423"/>
      <c r="T48" s="423"/>
      <c r="U48" s="423"/>
      <c r="V48" s="423"/>
      <c r="W48" s="423"/>
      <c r="X48" s="423"/>
      <c r="Y48" s="78"/>
      <c r="Z48" s="78"/>
      <c r="AA48" s="423"/>
      <c r="AB48" s="423"/>
      <c r="AC48" s="423"/>
      <c r="AD48" s="423"/>
      <c r="AE48" s="423"/>
      <c r="AF48" s="423"/>
      <c r="AG48" s="423"/>
      <c r="AH48" s="121"/>
      <c r="AI48" s="121"/>
      <c r="AJ48" s="78"/>
      <c r="AK48" s="78"/>
      <c r="AL48" s="423"/>
      <c r="AM48" s="409"/>
      <c r="AN48" s="409"/>
      <c r="AO48" s="409"/>
      <c r="AP48" s="409"/>
      <c r="AQ48" s="409"/>
      <c r="AR48" s="409"/>
      <c r="AS48" s="409"/>
      <c r="AT48" s="409"/>
      <c r="AU48" s="409"/>
      <c r="AV48" s="409"/>
      <c r="AW48" s="424"/>
    </row>
  </sheetData>
  <sheetProtection password="ECF4" sheet="1" formatCells="0" formatColumns="0" formatRows="0" insertColumns="0" insertRows="0" insertHyperlinks="0" deleteColumns="0" deleteRows="0" sort="0" autoFilter="0" pivotTables="0"/>
  <mergeCells count="112">
    <mergeCell ref="K15:R15"/>
    <mergeCell ref="C39:D39"/>
    <mergeCell ref="M39:AK39"/>
    <mergeCell ref="AL18:AM18"/>
    <mergeCell ref="M24:Q24"/>
    <mergeCell ref="AE15:AF15"/>
    <mergeCell ref="M37:V37"/>
    <mergeCell ref="M20:AM20"/>
    <mergeCell ref="M21:AM21"/>
    <mergeCell ref="C36:D36"/>
    <mergeCell ref="AM12:AN12"/>
    <mergeCell ref="AO12:AP12"/>
    <mergeCell ref="AC15:AD15"/>
    <mergeCell ref="U12:V12"/>
    <mergeCell ref="W12:X12"/>
    <mergeCell ref="S16:AN16"/>
    <mergeCell ref="B42:B44"/>
    <mergeCell ref="AT12:AX13"/>
    <mergeCell ref="AE12:AF12"/>
    <mergeCell ref="AG12:AH12"/>
    <mergeCell ref="AI12:AJ12"/>
    <mergeCell ref="AK12:AL12"/>
    <mergeCell ref="C20:D20"/>
    <mergeCell ref="AA12:AB12"/>
    <mergeCell ref="S12:T12"/>
    <mergeCell ref="AK15:AL15"/>
    <mergeCell ref="C40:D40"/>
    <mergeCell ref="C43:D43"/>
    <mergeCell ref="M43:V43"/>
    <mergeCell ref="C42:D42"/>
    <mergeCell ref="C38:D38"/>
    <mergeCell ref="C34:D34"/>
    <mergeCell ref="M38:AK38"/>
    <mergeCell ref="B20:B23"/>
    <mergeCell ref="B34:B38"/>
    <mergeCell ref="M34:N34"/>
    <mergeCell ref="C25:D25"/>
    <mergeCell ref="C24:D24"/>
    <mergeCell ref="M25:V25"/>
    <mergeCell ref="C21:D21"/>
    <mergeCell ref="C23:D23"/>
    <mergeCell ref="B30:B32"/>
    <mergeCell ref="C32:D32"/>
    <mergeCell ref="C48:D48"/>
    <mergeCell ref="M28:V28"/>
    <mergeCell ref="AL28:AU28"/>
    <mergeCell ref="M36:Q36"/>
    <mergeCell ref="C37:D37"/>
    <mergeCell ref="AQ42:AU42"/>
    <mergeCell ref="AA48:AG48"/>
    <mergeCell ref="P48:X48"/>
    <mergeCell ref="AA47:AG47"/>
    <mergeCell ref="AL48:AW48"/>
    <mergeCell ref="C5:AW5"/>
    <mergeCell ref="AL17:AM17"/>
    <mergeCell ref="M18:Q18"/>
    <mergeCell ref="C17:D17"/>
    <mergeCell ref="S7:T7"/>
    <mergeCell ref="W7:X7"/>
    <mergeCell ref="C9:D9"/>
    <mergeCell ref="C18:D18"/>
    <mergeCell ref="AC12:AD12"/>
    <mergeCell ref="AA15:AB15"/>
    <mergeCell ref="M17:N17"/>
    <mergeCell ref="C35:D35"/>
    <mergeCell ref="C26:D26"/>
    <mergeCell ref="C27:D27"/>
    <mergeCell ref="C28:D28"/>
    <mergeCell ref="C30:D30"/>
    <mergeCell ref="M23:V23"/>
    <mergeCell ref="M27:AK27"/>
    <mergeCell ref="C22:D22"/>
    <mergeCell ref="AQ31:AR31"/>
    <mergeCell ref="AQ32:AR32"/>
    <mergeCell ref="M35:AM35"/>
    <mergeCell ref="AL47:AW47"/>
    <mergeCell ref="C31:D31"/>
    <mergeCell ref="AV44:AW44"/>
    <mergeCell ref="AL40:AU40"/>
    <mergeCell ref="P47:X47"/>
    <mergeCell ref="C44:D44"/>
    <mergeCell ref="M44:V44"/>
    <mergeCell ref="P7:R7"/>
    <mergeCell ref="U7:V7"/>
    <mergeCell ref="Y7:Z7"/>
    <mergeCell ref="S9:AN9"/>
    <mergeCell ref="AQ44:AU44"/>
    <mergeCell ref="AQ43:AU43"/>
    <mergeCell ref="M22:AB22"/>
    <mergeCell ref="M42:O42"/>
    <mergeCell ref="M40:V40"/>
    <mergeCell ref="M26:AK26"/>
    <mergeCell ref="AN25:AR25"/>
    <mergeCell ref="AG15:AH15"/>
    <mergeCell ref="AN24:AR24"/>
    <mergeCell ref="W15:X15"/>
    <mergeCell ref="AI15:AJ15"/>
    <mergeCell ref="AC7:AD7"/>
    <mergeCell ref="S11:AN11"/>
    <mergeCell ref="AA7:AB7"/>
    <mergeCell ref="Y15:Z15"/>
    <mergeCell ref="Y12:Z12"/>
    <mergeCell ref="AQ7:AW7"/>
    <mergeCell ref="AN37:AR37"/>
    <mergeCell ref="S10:AN10"/>
    <mergeCell ref="AQ30:AR30"/>
    <mergeCell ref="AN36:AR36"/>
    <mergeCell ref="AQ12:AR12"/>
    <mergeCell ref="AM22:AX22"/>
    <mergeCell ref="S15:T15"/>
    <mergeCell ref="U15:V15"/>
    <mergeCell ref="AO8:AV11"/>
  </mergeCells>
  <dataValidations count="36">
    <dataValidation allowBlank="1" showInputMessage="1" showErrorMessage="1" imeMode="halfAlpha" sqref="L44"/>
    <dataValidation type="custom" allowBlank="1" showInputMessage="1" showErrorMessage="1" prompt="全角大文字カタカナ。&#10;カブシキガイシャ　等の読みがなは不要" imeMode="fullKatakana" sqref="M20:AM20">
      <formula1>AND(LEN(M20)*2=LENB(M20),COUNTIF(M20,"*カブシキカイ*")=0,COUNTIF(M20,"*ユウゲンカイ*")=0)</formula1>
    </dataValidation>
    <dataValidation errorStyle="warning" type="custom" allowBlank="1" showInputMessage="1" showErrorMessage="1" prompt="全角。　&#10;株式会社→（株）　のように略号で記入する。&#10;" errorTitle="全角でない文字が含まれています。" error="全角で入力してください。&#10;（株）のカッコも全角にする必要があります。" sqref="AM21 AC21:AL22 M21:AB21">
      <formula1>AND(LEN(AM21)*2=LENB(AM21),COUNTIF(AM21,"*株式会社*")=0,COUNTIF(AM21,"*有限会社*")=0)</formula1>
    </dataValidation>
    <dataValidation errorStyle="warning" type="custom" allowBlank="1" showInputMessage="1" showErrorMessage="1" prompt="全角。　&#10;姓と名の間は、１文字空ける" errorTitle="全角でない文字が含まれています。" error="全角で入力してください。&#10;姓名間のスペースも全角にする必要があります。" sqref="M23:V23">
      <formula1>AND(LEN(M23)*2=LENB(M23),COUNTIF(M23,"?*　*?")=1)</formula1>
    </dataValidation>
    <dataValidation errorStyle="warning" type="custom" allowBlank="1" showInputMessage="1" showErrorMessage="1" prompt="全角。　数字はハイフンでつなぐ。&#10;市区町村名の次から記入する" errorTitle="全角でない文字が含まれています。" error="すべて全角で入力してください。&#10;数字やハイフンも全角で入力する必要があります。&#10;２６項目と２７項目の文字数は合計２０文字以内です。" sqref="M38:AK38">
      <formula1>AND(LEN(M38)*2=LENB(M38),LEN(M38)+LEN(M$30)&lt;=20)</formula1>
    </dataValidation>
    <dataValidation errorStyle="warning" type="custom" allowBlank="1" showInputMessage="1" showErrorMessage="1" prompt="全角。必要があれば記入する。&#10;２６欄と２７欄を合わせて２０字以内" errorTitle="全角でない文字が含まれています。" error="すべて全角で入力してください。&#10;数字やアルファベットも全角で入力する必要があります。&#10;２６項目と２７項目の文字数は合計２０文字以内です。" sqref="M39:AK39">
      <formula1>AND(LEN(M39)*2=LENB(M39),LEN(M39)+LEN(M$29)&lt;=20)</formula1>
    </dataValidation>
    <dataValidation type="whole" operator="greaterThanOrEqual" allowBlank="1" showInputMessage="1" showErrorMessage="1" prompt="決算が確定した、申請日の直前の事業年度終了日現在の、常時雇用している全職員を計上する。&#10;&#10;建設関連業務でなくてもよく、常勤役員を含む。" imeMode="halfAlpha" sqref="AQ42:AU42">
      <formula1>0</formula1>
    </dataValidation>
    <dataValidation errorStyle="warning" type="custom" allowBlank="1" showInputMessage="1" showErrorMessage="1" prompt="全角。　数字はハイフンでつなぐ。&#10;市区町村名は不要。　&#10;１３所在地　と　１４建物名・階　を合わせて　２０文字以内とする&#10;" errorTitle="全角でない文字が含まれています。" error="すべて全角で入力してください。&#10;数字やアルファベットも全角で入力する必要があります。&#10;１３項目と１４項目の文字数は合計２０文字以内です。" sqref="M26:AK26">
      <formula1>AND(LEN(M26)*2=LENB(M26),LEN(M26)+LEN(M$27)&lt;=20)</formula1>
    </dataValidation>
    <dataValidation errorStyle="warning" type="custom" allowBlank="1" showInputMessage="1" showErrorMessage="1" prompt="全角。　&#10;必要があれば記入する。&#10;１３欄と１４欄を合わせて　２０文字以内&#10;" errorTitle="全角でない文字が含まれています。" error="すべて全角で入力してください。&#10;数字やアルファベットも全角で入力する必要があります。&#10;１３項目と１４項目の文字数は合計２０文字以内です。" sqref="M27:AK27">
      <formula1>AND(LEN(M27)*2=LENB(M27),LEN(M27)+LEN(M$26)&lt;=20)</formula1>
    </dataValidation>
    <dataValidation type="custom" allowBlank="1" showInputMessage="1" showErrorMessage="1" prompt="全角。　&#10;○○株式会社などの記載は不要" sqref="M35:AM35">
      <formula1>LEN(M35)*2=LENB(M35)</formula1>
    </dataValidation>
    <dataValidation type="custom" allowBlank="1" showInputMessage="1" showErrorMessage="1" prompt="全角。　&#10;東京都、政令指定都市は　○○区まで" sqref="M37:V37">
      <formula1>LEN(M37)*2=LENB(M37)</formula1>
    </dataValidation>
    <dataValidation allowBlank="1" showInputMessage="1" showErrorMessage="1" prompt="不在がちのときは携帯番号も記入する" sqref="AL47:AW47"/>
    <dataValidation type="list" allowBlank="1" showInputMessage="1" showErrorMessage="1" prompt="半角数字" imeMode="halfAlpha" sqref="AL18:AM18">
      <formula1>"1,2,9"</formula1>
    </dataValidation>
    <dataValidation type="whole" operator="greaterThanOrEqual" allowBlank="1" showInputMessage="1" showErrorMessage="1" prompt="登記事項証明書にある金額。&#10;又は現況報告書にある金額。　&#10;個人は記入不要。" imeMode="halfAlpha" sqref="M43:V43">
      <formula1>0</formula1>
    </dataValidation>
    <dataValidation type="whole" operator="greaterThanOrEqual" allowBlank="1" showInputMessage="1" showErrorMessage="1" prompt="貸借対照表の「純資産合計」額。　&#10;個人は記入不要。&#10;＋　－　の記号に注意。" sqref="M44:V44">
      <formula1>0</formula1>
    </dataValidation>
    <dataValidation type="list" allowBlank="1" showInputMessage="1" showErrorMessage="1" prompt="半角数字" sqref="M17:N17">
      <formula1>"1,2"</formula1>
    </dataValidation>
    <dataValidation type="custom" allowBlank="1" showInputMessage="1" showErrorMessage="1" prompt="全角" sqref="M36:Q36 M24:Q24">
      <formula1>LEN(M36)*2=LENB(M36)</formula1>
    </dataValidation>
    <dataValidation type="custom" allowBlank="1" showInputMessage="1" showErrorMessage="1" prompt="全角。&#10;東京都及び政令指定都市は○○区まで記入する" sqref="M25:V25">
      <formula1>LEN(M25)*2=LENB(M25)</formula1>
    </dataValidation>
    <dataValidation type="list" allowBlank="1" showInputMessage="1" showErrorMessage="1" prompt="半角数字" sqref="AL17:AM17">
      <formula1>"90,91"</formula1>
    </dataValidation>
    <dataValidation type="whole" operator="greaterThanOrEqual" allowBlank="1" showInputMessage="1" showErrorMessage="1" prompt="登録を希望する業種のうち、最も古い年数。&#10;１年未満は切り捨て" imeMode="halfAlpha" sqref="M42:O42">
      <formula1>0</formula1>
    </dataValidation>
    <dataValidation allowBlank="1" showInputMessage="1" showErrorMessage="1" prompt="難読の場合は、ふりがな" sqref="S11:AN11 AA47:AG47"/>
    <dataValidation type="custom" allowBlank="1" showInputMessage="1" showErrorMessage="1" prompt="半角数字。　&#10;ハイフンでつなぐ" imeMode="halfAlpha" sqref="AN24:AR24 AN36:AR36">
      <formula1>COUNTIF(AN24,"???-????")=1</formula1>
    </dataValidation>
    <dataValidation type="custom" allowBlank="1" showInputMessage="1" showErrorMessage="1" prompt="半角数字をハイフンでつなぐ。" errorTitle="電話番号は半角ハイフンでつないで下さい" imeMode="halfAlpha" sqref="M28:V28 AL28:AU28 M40:V40 AL40:AU40">
      <formula1>COUNTIF(M28,"*?-*?-*?")=1</formula1>
    </dataValidation>
    <dataValidation type="custom" allowBlank="1" showInputMessage="1" showErrorMessage="1" prompt="現在または過去に登録がある場合のみ記入。&#10;半角数字をハイフンでつなぐ" imeMode="halfAlpha" sqref="M18:Q18">
      <formula1>IF($AL$17=91,COUNTIF(M18,"91-?*")=1,COUNTIF(M18,"90-?*")=1)</formula1>
    </dataValidation>
    <dataValidation type="list" allowBlank="1" showInputMessage="1" showErrorMessage="1" imeMode="halfAlpha" sqref="S7:T7">
      <formula1>"2,3,4"</formula1>
    </dataValidation>
    <dataValidation type="list" allowBlank="1" showInputMessage="1" showErrorMessage="1" imeMode="halfAlpha" sqref="W7:X7">
      <formula1>"1,2,3,4,5,6,7,8,9,10,11,12"</formula1>
    </dataValidation>
    <dataValidation type="list" allowBlank="1" showInputMessage="1" showErrorMessage="1" imeMode="halfAlpha" sqref="AA7:AB7">
      <formula1>"1,2,3,4,5,6,7,8,9,10,11,12,13,14,15,16,17,18,19,20,21,22,23,24,25,26,27,28,29,30,31"</formula1>
    </dataValidation>
    <dataValidation type="list" allowBlank="1" showInputMessage="1" showErrorMessage="1" prompt="半角" imeMode="halfAlpha" sqref="AQ30:AR32 M34:N34">
      <formula1>"0,1"</formula1>
    </dataValidation>
    <dataValidation errorStyle="warning" type="custom" operator="equal" allowBlank="1" showInputMessage="1" showErrorMessage="1" prompt="「０」で始まる５桁の半角数字。　&#10;６桁のうちの一番右の数字は不要。&#10;インターネットで&#10;「地方公共団体コード住所」&#10;で検索する&#10;" errorTitle="コードのケタ数に誤りがあります。" error="ケタ数は５桁で記入してください。&#10;&#10;もし６桁であれば左５桁を入力します。&#10;（例）青森県青森市　　022012→02201&#10;　　　東京都千代田区 131016→13101" imeMode="halfAlpha" sqref="AN25:AR25 AN37:AR37">
      <formula1>AND(LEN(AN25)*2&lt;&gt;LENB(AN25),COUNTIF(AN25,"?????")=1,1*AN25&gt;0)</formula1>
    </dataValidation>
    <dataValidation type="whole" operator="greaterThanOrEqual" allowBlank="1" showInputMessage="1" showErrorMessage="1" prompt="決算が確定した、申請日の直前の事業年度終了日現在の、常時雇用している職員のうち、専ら測量・建設コンサルタント等業務に従事している職員を計上する。" imeMode="halfAlpha" sqref="AQ43:AU43">
      <formula1>0</formula1>
    </dataValidation>
    <dataValidation type="whole" operator="greaterThanOrEqual" allowBlank="1" showInputMessage="1" showErrorMessage="1" prompt="有資格者一覧表（様式４）の実人数は一致します。" imeMode="halfAlpha" sqref="AQ44:AU44">
      <formula1>0</formula1>
    </dataValidation>
    <dataValidation allowBlank="1" showInputMessage="1" showErrorMessage="1" prompt="全角カタカナ。&#10;姓と名の間は１文字空ける。" imeMode="fullKatakana" sqref="M22:AB22"/>
    <dataValidation allowBlank="1" showInputMessage="1" showErrorMessage="1" prompt="記載例：&#10;S10.10.10" imeMode="off" sqref="AM22:AX22"/>
    <dataValidation type="list" allowBlank="1" showInputMessage="1" showErrorMessage="1" imeMode="disabled" sqref="S12:AR12">
      <formula1>"1,2,3,4,5,6,7,8,9,0"</formula1>
    </dataValidation>
    <dataValidation type="list" allowBlank="1" showInputMessage="1" showErrorMessage="1" prompt="半角数字&#10;８桁又は１０桁" imeMode="fullAlpha" sqref="U15:AL15">
      <formula1>"0,1,2,3,4,5,6,7,8,9"</formula1>
    </dataValidation>
    <dataValidation type="list" allowBlank="1" showInputMessage="1" showErrorMessage="1" prompt="半角数字&#10;８桁又は１０桁" imeMode="halfAlpha" sqref="S15:T15">
      <formula1>"K,0,1,2,3,4,5,6,7,8,9"</formula1>
    </dataValidation>
  </dataValidations>
  <printOptions/>
  <pageMargins left="0.5905511811023623" right="0.1968503937007874" top="0.5905511811023623" bottom="0.1968503937007874"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A1:AY49"/>
  <sheetViews>
    <sheetView showGridLines="0" zoomScalePageLayoutView="0" workbookViewId="0" topLeftCell="A1">
      <selection activeCell="A1" sqref="A1"/>
    </sheetView>
  </sheetViews>
  <sheetFormatPr defaultColWidth="1.875" defaultRowHeight="18" customHeight="1"/>
  <cols>
    <col min="1" max="49" width="1.875" style="1" customWidth="1"/>
    <col min="50" max="16384" width="1.875" style="1" customWidth="1"/>
  </cols>
  <sheetData>
    <row r="1" spans="1:45" ht="18" customHeight="1" thickBot="1">
      <c r="A1" s="1" t="s">
        <v>173</v>
      </c>
      <c r="Q1" s="1" t="s">
        <v>172</v>
      </c>
      <c r="W1" s="19">
        <f>'様式１'!Y1</f>
      </c>
      <c r="X1" s="20">
        <f>'様式１'!Z1</f>
      </c>
      <c r="Y1" s="19">
        <f>'様式１'!AA1</f>
      </c>
      <c r="Z1" s="21">
        <f>'様式１'!AB1</f>
      </c>
      <c r="AA1" s="21">
        <f>'様式１'!AC1</f>
      </c>
      <c r="AB1" s="21">
        <f>'様式１'!AD1</f>
      </c>
      <c r="AC1" s="20">
        <f>'様式１'!AE1</f>
      </c>
      <c r="AJ1" s="190" t="s">
        <v>358</v>
      </c>
      <c r="AK1" s="191"/>
      <c r="AL1" s="191"/>
      <c r="AM1" s="191"/>
      <c r="AN1" s="191"/>
      <c r="AO1" s="191"/>
      <c r="AP1" s="191"/>
      <c r="AQ1" s="191"/>
      <c r="AR1" s="191"/>
      <c r="AS1" s="192"/>
    </row>
    <row r="2" ht="9" customHeight="1"/>
    <row r="3" spans="18:21" ht="18" customHeight="1">
      <c r="R3" s="75"/>
      <c r="S3" s="75"/>
      <c r="U3" s="1" t="s">
        <v>166</v>
      </c>
    </row>
    <row r="4" ht="7.5" customHeight="1"/>
    <row r="5" spans="3:38" ht="18" customHeight="1">
      <c r="C5" s="457">
        <v>37</v>
      </c>
      <c r="D5" s="457"/>
      <c r="E5" s="1" t="s">
        <v>122</v>
      </c>
      <c r="P5" s="32" t="s">
        <v>123</v>
      </c>
      <c r="AL5" s="32" t="s">
        <v>123</v>
      </c>
    </row>
    <row r="6" spans="5:44" ht="18" customHeight="1" thickBot="1">
      <c r="E6" s="3"/>
      <c r="F6" s="4"/>
      <c r="G6" s="4"/>
      <c r="H6" s="4" t="s">
        <v>7</v>
      </c>
      <c r="I6" s="4"/>
      <c r="J6" s="4"/>
      <c r="K6" s="4"/>
      <c r="L6" s="4"/>
      <c r="M6" s="4"/>
      <c r="N6" s="4"/>
      <c r="O6" s="4"/>
      <c r="P6" s="5"/>
      <c r="Q6" s="462" t="s">
        <v>39</v>
      </c>
      <c r="R6" s="462"/>
      <c r="S6" s="462" t="s">
        <v>38</v>
      </c>
      <c r="T6" s="462"/>
      <c r="Z6" s="3"/>
      <c r="AA6" s="4"/>
      <c r="AB6" s="4"/>
      <c r="AC6" s="4"/>
      <c r="AD6" s="4"/>
      <c r="AE6" s="4" t="s">
        <v>7</v>
      </c>
      <c r="AF6" s="4"/>
      <c r="AG6" s="4"/>
      <c r="AH6" s="4"/>
      <c r="AI6" s="4"/>
      <c r="AJ6" s="4"/>
      <c r="AK6" s="4"/>
      <c r="AL6" s="4"/>
      <c r="AM6" s="4"/>
      <c r="AN6" s="5"/>
      <c r="AO6" s="465" t="s">
        <v>39</v>
      </c>
      <c r="AP6" s="466"/>
      <c r="AQ6" s="465" t="s">
        <v>38</v>
      </c>
      <c r="AR6" s="466"/>
    </row>
    <row r="7" spans="5:51" ht="18" customHeight="1">
      <c r="E7" s="473" t="s">
        <v>36</v>
      </c>
      <c r="F7" s="474"/>
      <c r="G7" s="15" t="s">
        <v>63</v>
      </c>
      <c r="H7" s="6"/>
      <c r="I7" s="6"/>
      <c r="J7" s="6"/>
      <c r="K7" s="6"/>
      <c r="L7" s="6"/>
      <c r="M7" s="6"/>
      <c r="N7" s="6"/>
      <c r="O7" s="6"/>
      <c r="P7" s="7"/>
      <c r="Q7" s="458"/>
      <c r="R7" s="458"/>
      <c r="S7" s="459" t="s">
        <v>120</v>
      </c>
      <c r="T7" s="459"/>
      <c r="Z7" s="508" t="s">
        <v>118</v>
      </c>
      <c r="AA7" s="509"/>
      <c r="AB7" s="14" t="s">
        <v>257</v>
      </c>
      <c r="AC7" s="6"/>
      <c r="AD7" s="6"/>
      <c r="AE7" s="6"/>
      <c r="AF7" s="6"/>
      <c r="AG7" s="6"/>
      <c r="AH7" s="6"/>
      <c r="AI7" s="6"/>
      <c r="AJ7" s="6"/>
      <c r="AK7" s="6"/>
      <c r="AL7" s="6"/>
      <c r="AM7" s="6"/>
      <c r="AN7" s="7"/>
      <c r="AO7" s="467"/>
      <c r="AP7" s="468"/>
      <c r="AQ7" s="467"/>
      <c r="AR7" s="468"/>
      <c r="AX7" s="483" t="s">
        <v>356</v>
      </c>
      <c r="AY7" s="484"/>
    </row>
    <row r="8" spans="5:51" ht="18" customHeight="1">
      <c r="E8" s="475"/>
      <c r="F8" s="476"/>
      <c r="G8" s="16" t="s">
        <v>64</v>
      </c>
      <c r="H8" s="8"/>
      <c r="I8" s="8"/>
      <c r="J8" s="8"/>
      <c r="K8" s="8"/>
      <c r="L8" s="8"/>
      <c r="M8" s="8"/>
      <c r="N8" s="8"/>
      <c r="O8" s="8"/>
      <c r="P8" s="9"/>
      <c r="Q8" s="455"/>
      <c r="R8" s="455"/>
      <c r="S8" s="456" t="s">
        <v>120</v>
      </c>
      <c r="T8" s="456"/>
      <c r="Z8" s="510"/>
      <c r="AA8" s="511"/>
      <c r="AB8" s="8" t="s">
        <v>73</v>
      </c>
      <c r="AC8" s="8"/>
      <c r="AD8" s="8"/>
      <c r="AE8" s="8"/>
      <c r="AF8" s="8"/>
      <c r="AG8" s="8"/>
      <c r="AH8" s="8"/>
      <c r="AI8" s="8"/>
      <c r="AJ8" s="8"/>
      <c r="AK8" s="8"/>
      <c r="AL8" s="8"/>
      <c r="AM8" s="8"/>
      <c r="AN8" s="9"/>
      <c r="AO8" s="463"/>
      <c r="AP8" s="464"/>
      <c r="AQ8" s="463"/>
      <c r="AR8" s="464"/>
      <c r="AX8" s="485"/>
      <c r="AY8" s="486"/>
    </row>
    <row r="9" spans="5:51" ht="18" customHeight="1">
      <c r="E9" s="477"/>
      <c r="F9" s="478"/>
      <c r="G9" s="17" t="s">
        <v>65</v>
      </c>
      <c r="H9" s="10"/>
      <c r="I9" s="10"/>
      <c r="J9" s="10"/>
      <c r="K9" s="10"/>
      <c r="L9" s="10"/>
      <c r="M9" s="10"/>
      <c r="N9" s="10"/>
      <c r="O9" s="10"/>
      <c r="P9" s="11"/>
      <c r="Q9" s="460"/>
      <c r="R9" s="460"/>
      <c r="S9" s="461" t="s">
        <v>120</v>
      </c>
      <c r="T9" s="461"/>
      <c r="Z9" s="510"/>
      <c r="AA9" s="511"/>
      <c r="AB9" s="8" t="s">
        <v>74</v>
      </c>
      <c r="AC9" s="8"/>
      <c r="AD9" s="8"/>
      <c r="AE9" s="8"/>
      <c r="AF9" s="8"/>
      <c r="AG9" s="8"/>
      <c r="AH9" s="8"/>
      <c r="AI9" s="8"/>
      <c r="AJ9" s="8"/>
      <c r="AK9" s="8"/>
      <c r="AL9" s="8"/>
      <c r="AM9" s="8"/>
      <c r="AN9" s="9"/>
      <c r="AO9" s="463"/>
      <c r="AP9" s="464"/>
      <c r="AQ9" s="463"/>
      <c r="AR9" s="464"/>
      <c r="AX9" s="485"/>
      <c r="AY9" s="486"/>
    </row>
    <row r="10" spans="5:51" ht="18" customHeight="1">
      <c r="E10" s="473" t="s">
        <v>5</v>
      </c>
      <c r="F10" s="474"/>
      <c r="G10" s="15" t="s">
        <v>66</v>
      </c>
      <c r="H10" s="6"/>
      <c r="I10" s="6"/>
      <c r="J10" s="6"/>
      <c r="K10" s="6"/>
      <c r="L10" s="6"/>
      <c r="M10" s="6"/>
      <c r="N10" s="6"/>
      <c r="O10" s="6"/>
      <c r="P10" s="7"/>
      <c r="Q10" s="458"/>
      <c r="R10" s="458"/>
      <c r="S10" s="459" t="s">
        <v>120</v>
      </c>
      <c r="T10" s="459"/>
      <c r="Z10" s="510"/>
      <c r="AA10" s="511"/>
      <c r="AB10" s="8" t="s">
        <v>75</v>
      </c>
      <c r="AC10" s="8"/>
      <c r="AD10" s="8"/>
      <c r="AE10" s="8"/>
      <c r="AF10" s="8"/>
      <c r="AG10" s="8"/>
      <c r="AH10" s="8"/>
      <c r="AI10" s="8"/>
      <c r="AJ10" s="8"/>
      <c r="AK10" s="8"/>
      <c r="AL10" s="8"/>
      <c r="AM10" s="8"/>
      <c r="AN10" s="9"/>
      <c r="AO10" s="463"/>
      <c r="AP10" s="464"/>
      <c r="AQ10" s="463"/>
      <c r="AR10" s="464"/>
      <c r="AX10" s="485"/>
      <c r="AY10" s="486"/>
    </row>
    <row r="11" spans="5:51" ht="18" customHeight="1">
      <c r="E11" s="475"/>
      <c r="F11" s="476"/>
      <c r="G11" s="8" t="s">
        <v>67</v>
      </c>
      <c r="H11" s="8"/>
      <c r="I11" s="8"/>
      <c r="J11" s="8"/>
      <c r="K11" s="8"/>
      <c r="L11" s="8"/>
      <c r="M11" s="8"/>
      <c r="N11" s="8"/>
      <c r="O11" s="8"/>
      <c r="P11" s="9"/>
      <c r="Q11" s="455"/>
      <c r="R11" s="455"/>
      <c r="S11" s="456" t="s">
        <v>120</v>
      </c>
      <c r="T11" s="456"/>
      <c r="Z11" s="510"/>
      <c r="AA11" s="511"/>
      <c r="AB11" s="8" t="s">
        <v>76</v>
      </c>
      <c r="AC11" s="8"/>
      <c r="AD11" s="8"/>
      <c r="AE11" s="8"/>
      <c r="AF11" s="8"/>
      <c r="AG11" s="8"/>
      <c r="AH11" s="8"/>
      <c r="AI11" s="8"/>
      <c r="AJ11" s="8"/>
      <c r="AK11" s="8"/>
      <c r="AL11" s="8"/>
      <c r="AM11" s="8"/>
      <c r="AN11" s="9"/>
      <c r="AO11" s="463"/>
      <c r="AP11" s="464"/>
      <c r="AQ11" s="463"/>
      <c r="AR11" s="464"/>
      <c r="AX11" s="485"/>
      <c r="AY11" s="486"/>
    </row>
    <row r="12" spans="5:51" ht="18" customHeight="1">
      <c r="E12" s="475"/>
      <c r="F12" s="476"/>
      <c r="G12" s="8" t="s">
        <v>68</v>
      </c>
      <c r="H12" s="8"/>
      <c r="I12" s="8"/>
      <c r="J12" s="8"/>
      <c r="K12" s="8"/>
      <c r="L12" s="8"/>
      <c r="M12" s="8"/>
      <c r="N12" s="8"/>
      <c r="O12" s="8"/>
      <c r="P12" s="9"/>
      <c r="Q12" s="455"/>
      <c r="R12" s="455"/>
      <c r="S12" s="456" t="s">
        <v>120</v>
      </c>
      <c r="T12" s="456"/>
      <c r="Z12" s="510"/>
      <c r="AA12" s="511"/>
      <c r="AB12" s="8" t="s">
        <v>99</v>
      </c>
      <c r="AC12" s="8"/>
      <c r="AD12" s="8"/>
      <c r="AE12" s="8"/>
      <c r="AF12" s="8"/>
      <c r="AG12" s="8"/>
      <c r="AH12" s="8"/>
      <c r="AI12" s="8"/>
      <c r="AJ12" s="8"/>
      <c r="AK12" s="8"/>
      <c r="AL12" s="8"/>
      <c r="AM12" s="8"/>
      <c r="AN12" s="9"/>
      <c r="AO12" s="463"/>
      <c r="AP12" s="464"/>
      <c r="AQ12" s="463"/>
      <c r="AR12" s="464"/>
      <c r="AX12" s="485"/>
      <c r="AY12" s="486"/>
    </row>
    <row r="13" spans="5:51" ht="18" customHeight="1">
      <c r="E13" s="475"/>
      <c r="F13" s="476"/>
      <c r="G13" s="8" t="s">
        <v>256</v>
      </c>
      <c r="H13" s="8"/>
      <c r="I13" s="8"/>
      <c r="J13" s="8"/>
      <c r="K13" s="8"/>
      <c r="L13" s="8"/>
      <c r="M13" s="8"/>
      <c r="N13" s="8"/>
      <c r="O13" s="8"/>
      <c r="P13" s="9"/>
      <c r="Q13" s="455"/>
      <c r="R13" s="455"/>
      <c r="S13" s="456" t="s">
        <v>120</v>
      </c>
      <c r="T13" s="456"/>
      <c r="Z13" s="510"/>
      <c r="AA13" s="511"/>
      <c r="AB13" s="8" t="s">
        <v>77</v>
      </c>
      <c r="AC13" s="8"/>
      <c r="AD13" s="8"/>
      <c r="AE13" s="8"/>
      <c r="AF13" s="8"/>
      <c r="AG13" s="8"/>
      <c r="AH13" s="8"/>
      <c r="AI13" s="8"/>
      <c r="AJ13" s="8"/>
      <c r="AK13" s="8"/>
      <c r="AL13" s="8"/>
      <c r="AM13" s="8"/>
      <c r="AN13" s="9"/>
      <c r="AO13" s="463"/>
      <c r="AP13" s="464"/>
      <c r="AQ13" s="463"/>
      <c r="AR13" s="464"/>
      <c r="AX13" s="485"/>
      <c r="AY13" s="486"/>
    </row>
    <row r="14" spans="5:51" ht="18" customHeight="1">
      <c r="E14" s="475"/>
      <c r="F14" s="476"/>
      <c r="G14" s="8" t="s">
        <v>69</v>
      </c>
      <c r="H14" s="8"/>
      <c r="I14" s="8"/>
      <c r="J14" s="8"/>
      <c r="K14" s="8"/>
      <c r="L14" s="8"/>
      <c r="M14" s="8"/>
      <c r="N14" s="8"/>
      <c r="O14" s="8"/>
      <c r="P14" s="9"/>
      <c r="Q14" s="455"/>
      <c r="R14" s="455"/>
      <c r="S14" s="456" t="s">
        <v>120</v>
      </c>
      <c r="T14" s="456"/>
      <c r="Z14" s="510"/>
      <c r="AA14" s="511"/>
      <c r="AB14" s="8" t="s">
        <v>78</v>
      </c>
      <c r="AC14" s="8"/>
      <c r="AD14" s="8"/>
      <c r="AE14" s="8"/>
      <c r="AF14" s="8"/>
      <c r="AG14" s="8"/>
      <c r="AH14" s="8"/>
      <c r="AI14" s="8"/>
      <c r="AJ14" s="8"/>
      <c r="AK14" s="8"/>
      <c r="AL14" s="8"/>
      <c r="AM14" s="8"/>
      <c r="AN14" s="9"/>
      <c r="AO14" s="463"/>
      <c r="AP14" s="464"/>
      <c r="AQ14" s="463"/>
      <c r="AR14" s="464"/>
      <c r="AX14" s="485"/>
      <c r="AY14" s="486"/>
    </row>
    <row r="15" spans="5:51" ht="18" customHeight="1">
      <c r="E15" s="475"/>
      <c r="F15" s="476"/>
      <c r="G15" s="8" t="s">
        <v>70</v>
      </c>
      <c r="H15" s="8"/>
      <c r="I15" s="8"/>
      <c r="J15" s="8"/>
      <c r="K15" s="8"/>
      <c r="L15" s="8"/>
      <c r="M15" s="8"/>
      <c r="N15" s="8"/>
      <c r="O15" s="8"/>
      <c r="P15" s="9"/>
      <c r="Q15" s="455"/>
      <c r="R15" s="455"/>
      <c r="S15" s="456" t="s">
        <v>120</v>
      </c>
      <c r="T15" s="456"/>
      <c r="Z15" s="510"/>
      <c r="AA15" s="511"/>
      <c r="AB15" s="8" t="s">
        <v>79</v>
      </c>
      <c r="AC15" s="8"/>
      <c r="AD15" s="8"/>
      <c r="AE15" s="8"/>
      <c r="AF15" s="8"/>
      <c r="AG15" s="8"/>
      <c r="AH15" s="8"/>
      <c r="AI15" s="8"/>
      <c r="AJ15" s="8"/>
      <c r="AK15" s="8"/>
      <c r="AL15" s="8"/>
      <c r="AM15" s="8"/>
      <c r="AN15" s="9"/>
      <c r="AO15" s="463"/>
      <c r="AP15" s="464"/>
      <c r="AQ15" s="463"/>
      <c r="AR15" s="464"/>
      <c r="AX15" s="485"/>
      <c r="AY15" s="486"/>
    </row>
    <row r="16" spans="5:51" ht="18" customHeight="1">
      <c r="E16" s="475"/>
      <c r="F16" s="476"/>
      <c r="G16" s="8" t="s">
        <v>71</v>
      </c>
      <c r="H16" s="8"/>
      <c r="I16" s="8"/>
      <c r="J16" s="8"/>
      <c r="K16" s="8"/>
      <c r="L16" s="8"/>
      <c r="M16" s="8"/>
      <c r="N16" s="8"/>
      <c r="O16" s="8"/>
      <c r="P16" s="9"/>
      <c r="Q16" s="455"/>
      <c r="R16" s="455"/>
      <c r="S16" s="456" t="s">
        <v>120</v>
      </c>
      <c r="T16" s="456"/>
      <c r="Z16" s="510"/>
      <c r="AA16" s="511"/>
      <c r="AB16" s="8" t="s">
        <v>80</v>
      </c>
      <c r="AC16" s="8"/>
      <c r="AD16" s="8"/>
      <c r="AE16" s="8"/>
      <c r="AF16" s="8"/>
      <c r="AG16" s="8"/>
      <c r="AH16" s="8"/>
      <c r="AI16" s="8"/>
      <c r="AJ16" s="8"/>
      <c r="AK16" s="8"/>
      <c r="AL16" s="8"/>
      <c r="AM16" s="8"/>
      <c r="AN16" s="9"/>
      <c r="AO16" s="463"/>
      <c r="AP16" s="464"/>
      <c r="AQ16" s="463"/>
      <c r="AR16" s="464"/>
      <c r="AX16" s="485"/>
      <c r="AY16" s="486"/>
    </row>
    <row r="17" spans="5:51" ht="18" customHeight="1">
      <c r="E17" s="475"/>
      <c r="F17" s="476"/>
      <c r="G17" s="8" t="s">
        <v>197</v>
      </c>
      <c r="H17" s="8"/>
      <c r="I17" s="8"/>
      <c r="J17" s="8"/>
      <c r="K17" s="8"/>
      <c r="L17" s="8"/>
      <c r="M17" s="8"/>
      <c r="N17" s="8"/>
      <c r="O17" s="8"/>
      <c r="P17" s="9"/>
      <c r="Q17" s="455"/>
      <c r="R17" s="455"/>
      <c r="S17" s="456" t="s">
        <v>120</v>
      </c>
      <c r="T17" s="456"/>
      <c r="Z17" s="510"/>
      <c r="AA17" s="511"/>
      <c r="AB17" s="8" t="s">
        <v>81</v>
      </c>
      <c r="AC17" s="8"/>
      <c r="AD17" s="8"/>
      <c r="AE17" s="8"/>
      <c r="AF17" s="8"/>
      <c r="AG17" s="8"/>
      <c r="AH17" s="8"/>
      <c r="AI17" s="8"/>
      <c r="AJ17" s="8"/>
      <c r="AK17" s="8"/>
      <c r="AL17" s="8"/>
      <c r="AM17" s="8"/>
      <c r="AN17" s="9"/>
      <c r="AO17" s="463"/>
      <c r="AP17" s="464"/>
      <c r="AQ17" s="463"/>
      <c r="AR17" s="464"/>
      <c r="AX17" s="485"/>
      <c r="AY17" s="486"/>
    </row>
    <row r="18" spans="5:51" ht="18" customHeight="1">
      <c r="E18" s="475"/>
      <c r="F18" s="476"/>
      <c r="G18" s="8" t="s">
        <v>198</v>
      </c>
      <c r="H18" s="8"/>
      <c r="I18" s="8"/>
      <c r="J18" s="8"/>
      <c r="K18" s="8"/>
      <c r="L18" s="8"/>
      <c r="M18" s="8"/>
      <c r="N18" s="8"/>
      <c r="O18" s="8"/>
      <c r="P18" s="9"/>
      <c r="Q18" s="455"/>
      <c r="R18" s="455"/>
      <c r="S18" s="456" t="s">
        <v>120</v>
      </c>
      <c r="T18" s="456"/>
      <c r="Z18" s="510"/>
      <c r="AA18" s="511"/>
      <c r="AB18" s="8" t="s">
        <v>82</v>
      </c>
      <c r="AC18" s="8"/>
      <c r="AD18" s="8"/>
      <c r="AE18" s="8"/>
      <c r="AF18" s="8"/>
      <c r="AG18" s="8"/>
      <c r="AH18" s="8"/>
      <c r="AI18" s="8"/>
      <c r="AJ18" s="8"/>
      <c r="AK18" s="8"/>
      <c r="AL18" s="8"/>
      <c r="AM18" s="8"/>
      <c r="AN18" s="9"/>
      <c r="AO18" s="463"/>
      <c r="AP18" s="464"/>
      <c r="AQ18" s="463"/>
      <c r="AR18" s="464"/>
      <c r="AX18" s="485"/>
      <c r="AY18" s="486"/>
    </row>
    <row r="19" spans="5:51" ht="18" customHeight="1">
      <c r="E19" s="477"/>
      <c r="F19" s="478"/>
      <c r="G19" s="10" t="s">
        <v>72</v>
      </c>
      <c r="H19" s="10"/>
      <c r="I19" s="10"/>
      <c r="J19" s="10"/>
      <c r="K19" s="10"/>
      <c r="L19" s="10"/>
      <c r="M19" s="10"/>
      <c r="N19" s="10"/>
      <c r="O19" s="10"/>
      <c r="P19" s="11"/>
      <c r="Q19" s="460"/>
      <c r="R19" s="460"/>
      <c r="S19" s="461" t="s">
        <v>120</v>
      </c>
      <c r="T19" s="461"/>
      <c r="Z19" s="510"/>
      <c r="AA19" s="511"/>
      <c r="AB19" s="8" t="s">
        <v>83</v>
      </c>
      <c r="AC19" s="8"/>
      <c r="AD19" s="8"/>
      <c r="AE19" s="8"/>
      <c r="AF19" s="8"/>
      <c r="AG19" s="8"/>
      <c r="AH19" s="8"/>
      <c r="AI19" s="8"/>
      <c r="AJ19" s="8"/>
      <c r="AK19" s="8"/>
      <c r="AL19" s="8"/>
      <c r="AM19" s="8"/>
      <c r="AN19" s="9"/>
      <c r="AO19" s="463"/>
      <c r="AP19" s="464"/>
      <c r="AQ19" s="463"/>
      <c r="AR19" s="464"/>
      <c r="AX19" s="485"/>
      <c r="AY19" s="486"/>
    </row>
    <row r="20" spans="5:51" ht="18" customHeight="1" thickBot="1">
      <c r="E20" s="496" t="s">
        <v>25</v>
      </c>
      <c r="F20" s="497"/>
      <c r="G20" s="497"/>
      <c r="H20" s="497"/>
      <c r="I20" s="497"/>
      <c r="J20" s="497"/>
      <c r="K20" s="497"/>
      <c r="L20" s="497"/>
      <c r="M20" s="497"/>
      <c r="N20" s="497"/>
      <c r="O20" s="497"/>
      <c r="P20" s="498"/>
      <c r="Q20" s="502"/>
      <c r="R20" s="503"/>
      <c r="S20" s="449" t="s">
        <v>120</v>
      </c>
      <c r="T20" s="451"/>
      <c r="Z20" s="510"/>
      <c r="AA20" s="511"/>
      <c r="AB20" s="8" t="s">
        <v>84</v>
      </c>
      <c r="AC20" s="8"/>
      <c r="AD20" s="8"/>
      <c r="AE20" s="8"/>
      <c r="AF20" s="8"/>
      <c r="AG20" s="8"/>
      <c r="AH20" s="8"/>
      <c r="AI20" s="8"/>
      <c r="AJ20" s="8"/>
      <c r="AK20" s="8"/>
      <c r="AL20" s="8"/>
      <c r="AM20" s="8"/>
      <c r="AN20" s="9"/>
      <c r="AO20" s="463"/>
      <c r="AP20" s="464"/>
      <c r="AQ20" s="463"/>
      <c r="AR20" s="464"/>
      <c r="AX20" s="487"/>
      <c r="AY20" s="488"/>
    </row>
    <row r="21" spans="5:51" ht="18" customHeight="1">
      <c r="E21" s="499"/>
      <c r="F21" s="500"/>
      <c r="G21" s="500"/>
      <c r="H21" s="500"/>
      <c r="I21" s="500"/>
      <c r="J21" s="500"/>
      <c r="K21" s="500"/>
      <c r="L21" s="500"/>
      <c r="M21" s="500"/>
      <c r="N21" s="500"/>
      <c r="O21" s="500"/>
      <c r="P21" s="501"/>
      <c r="Q21" s="504"/>
      <c r="R21" s="505"/>
      <c r="S21" s="506"/>
      <c r="T21" s="507"/>
      <c r="Z21" s="510"/>
      <c r="AA21" s="511"/>
      <c r="AB21" s="8" t="s">
        <v>85</v>
      </c>
      <c r="AC21" s="8"/>
      <c r="AD21" s="8"/>
      <c r="AE21" s="8"/>
      <c r="AF21" s="8"/>
      <c r="AG21" s="8"/>
      <c r="AH21" s="8"/>
      <c r="AI21" s="8"/>
      <c r="AJ21" s="8"/>
      <c r="AK21" s="8"/>
      <c r="AL21" s="8"/>
      <c r="AM21" s="8"/>
      <c r="AN21" s="9"/>
      <c r="AO21" s="463"/>
      <c r="AP21" s="464"/>
      <c r="AQ21" s="463"/>
      <c r="AR21" s="464"/>
      <c r="AX21" s="483" t="s">
        <v>356</v>
      </c>
      <c r="AY21" s="484"/>
    </row>
    <row r="22" spans="5:51" ht="18" customHeight="1">
      <c r="E22" s="473" t="s">
        <v>6</v>
      </c>
      <c r="F22" s="474"/>
      <c r="G22" s="6" t="s">
        <v>91</v>
      </c>
      <c r="H22" s="6"/>
      <c r="I22" s="6"/>
      <c r="J22" s="6"/>
      <c r="K22" s="6"/>
      <c r="L22" s="6"/>
      <c r="M22" s="6"/>
      <c r="N22" s="6"/>
      <c r="O22" s="6"/>
      <c r="P22" s="7"/>
      <c r="Q22" s="458"/>
      <c r="R22" s="458"/>
      <c r="S22" s="458"/>
      <c r="T22" s="458"/>
      <c r="Z22" s="510"/>
      <c r="AA22" s="511"/>
      <c r="AB22" s="8" t="s">
        <v>100</v>
      </c>
      <c r="AC22" s="8"/>
      <c r="AD22" s="8"/>
      <c r="AE22" s="8"/>
      <c r="AF22" s="8"/>
      <c r="AG22" s="8"/>
      <c r="AH22" s="8"/>
      <c r="AI22" s="8"/>
      <c r="AJ22" s="8"/>
      <c r="AK22" s="8"/>
      <c r="AL22" s="8"/>
      <c r="AM22" s="8"/>
      <c r="AN22" s="9"/>
      <c r="AO22" s="463"/>
      <c r="AP22" s="464"/>
      <c r="AQ22" s="463"/>
      <c r="AR22" s="464"/>
      <c r="AX22" s="485"/>
      <c r="AY22" s="486"/>
    </row>
    <row r="23" spans="5:51" ht="18" customHeight="1">
      <c r="E23" s="475"/>
      <c r="F23" s="476"/>
      <c r="G23" s="8" t="s">
        <v>92</v>
      </c>
      <c r="H23" s="8"/>
      <c r="I23" s="8"/>
      <c r="J23" s="8"/>
      <c r="K23" s="8"/>
      <c r="L23" s="8"/>
      <c r="M23" s="8"/>
      <c r="N23" s="8"/>
      <c r="O23" s="8"/>
      <c r="P23" s="9"/>
      <c r="Q23" s="455"/>
      <c r="R23" s="455"/>
      <c r="S23" s="455"/>
      <c r="T23" s="455"/>
      <c r="Z23" s="510"/>
      <c r="AA23" s="511"/>
      <c r="AB23" s="8" t="s">
        <v>86</v>
      </c>
      <c r="AC23" s="8"/>
      <c r="AD23" s="8"/>
      <c r="AE23" s="8"/>
      <c r="AF23" s="8"/>
      <c r="AG23" s="8"/>
      <c r="AH23" s="8"/>
      <c r="AI23" s="8"/>
      <c r="AJ23" s="8"/>
      <c r="AK23" s="8"/>
      <c r="AL23" s="8"/>
      <c r="AM23" s="8"/>
      <c r="AN23" s="9"/>
      <c r="AO23" s="463"/>
      <c r="AP23" s="464"/>
      <c r="AQ23" s="463"/>
      <c r="AR23" s="464"/>
      <c r="AX23" s="485"/>
      <c r="AY23" s="486"/>
    </row>
    <row r="24" spans="5:51" ht="18" customHeight="1">
      <c r="E24" s="475"/>
      <c r="F24" s="476"/>
      <c r="G24" s="8" t="s">
        <v>93</v>
      </c>
      <c r="H24" s="8"/>
      <c r="I24" s="8"/>
      <c r="J24" s="8"/>
      <c r="K24" s="8"/>
      <c r="L24" s="8"/>
      <c r="M24" s="8"/>
      <c r="N24" s="8"/>
      <c r="O24" s="8"/>
      <c r="P24" s="9"/>
      <c r="Q24" s="455"/>
      <c r="R24" s="455"/>
      <c r="S24" s="455"/>
      <c r="T24" s="455"/>
      <c r="Z24" s="510"/>
      <c r="AA24" s="511"/>
      <c r="AB24" s="13" t="s">
        <v>258</v>
      </c>
      <c r="AC24" s="8"/>
      <c r="AD24" s="8"/>
      <c r="AE24" s="8"/>
      <c r="AF24" s="8"/>
      <c r="AG24" s="8"/>
      <c r="AH24" s="8"/>
      <c r="AI24" s="8"/>
      <c r="AJ24" s="8"/>
      <c r="AK24" s="8"/>
      <c r="AL24" s="8"/>
      <c r="AM24" s="8"/>
      <c r="AN24" s="9"/>
      <c r="AO24" s="463"/>
      <c r="AP24" s="464"/>
      <c r="AQ24" s="463"/>
      <c r="AR24" s="464"/>
      <c r="AX24" s="485"/>
      <c r="AY24" s="486"/>
    </row>
    <row r="25" spans="5:51" ht="18" customHeight="1">
      <c r="E25" s="475"/>
      <c r="F25" s="476"/>
      <c r="G25" s="8" t="s">
        <v>94</v>
      </c>
      <c r="H25" s="8"/>
      <c r="I25" s="8"/>
      <c r="J25" s="8"/>
      <c r="K25" s="8"/>
      <c r="L25" s="8"/>
      <c r="M25" s="8"/>
      <c r="N25" s="8"/>
      <c r="O25" s="8"/>
      <c r="P25" s="9"/>
      <c r="Q25" s="455"/>
      <c r="R25" s="455"/>
      <c r="S25" s="455"/>
      <c r="T25" s="455"/>
      <c r="Z25" s="510"/>
      <c r="AA25" s="511"/>
      <c r="AB25" s="8" t="s">
        <v>87</v>
      </c>
      <c r="AC25" s="8"/>
      <c r="AD25" s="8"/>
      <c r="AE25" s="8"/>
      <c r="AF25" s="8"/>
      <c r="AG25" s="8"/>
      <c r="AH25" s="8"/>
      <c r="AI25" s="8"/>
      <c r="AJ25" s="8"/>
      <c r="AK25" s="8"/>
      <c r="AL25" s="8"/>
      <c r="AM25" s="8"/>
      <c r="AN25" s="9"/>
      <c r="AO25" s="463"/>
      <c r="AP25" s="464"/>
      <c r="AQ25" s="463"/>
      <c r="AR25" s="464"/>
      <c r="AX25" s="485"/>
      <c r="AY25" s="486"/>
    </row>
    <row r="26" spans="5:51" ht="18" customHeight="1">
      <c r="E26" s="475"/>
      <c r="F26" s="476"/>
      <c r="G26" s="12" t="s">
        <v>259</v>
      </c>
      <c r="H26" s="8"/>
      <c r="I26" s="8"/>
      <c r="J26" s="8"/>
      <c r="K26" s="8"/>
      <c r="L26" s="8"/>
      <c r="M26" s="8"/>
      <c r="N26" s="8"/>
      <c r="O26" s="8"/>
      <c r="P26" s="9"/>
      <c r="Q26" s="455"/>
      <c r="R26" s="455"/>
      <c r="S26" s="455"/>
      <c r="T26" s="455"/>
      <c r="Z26" s="510"/>
      <c r="AA26" s="511"/>
      <c r="AB26" s="8" t="s">
        <v>88</v>
      </c>
      <c r="AC26" s="8"/>
      <c r="AD26" s="8"/>
      <c r="AE26" s="8"/>
      <c r="AF26" s="8"/>
      <c r="AG26" s="8"/>
      <c r="AH26" s="8"/>
      <c r="AI26" s="8"/>
      <c r="AJ26" s="8"/>
      <c r="AK26" s="8"/>
      <c r="AL26" s="8"/>
      <c r="AM26" s="8"/>
      <c r="AN26" s="9"/>
      <c r="AO26" s="463"/>
      <c r="AP26" s="464"/>
      <c r="AQ26" s="463"/>
      <c r="AR26" s="464"/>
      <c r="AX26" s="485"/>
      <c r="AY26" s="486"/>
    </row>
    <row r="27" spans="5:51" ht="18" customHeight="1">
      <c r="E27" s="475"/>
      <c r="F27" s="476"/>
      <c r="G27" s="8" t="s">
        <v>95</v>
      </c>
      <c r="H27" s="8"/>
      <c r="I27" s="8"/>
      <c r="J27" s="8"/>
      <c r="K27" s="8"/>
      <c r="L27" s="8"/>
      <c r="M27" s="8"/>
      <c r="N27" s="8"/>
      <c r="O27" s="8"/>
      <c r="P27" s="9"/>
      <c r="Q27" s="455"/>
      <c r="R27" s="455"/>
      <c r="S27" s="455"/>
      <c r="T27" s="455"/>
      <c r="Z27" s="510"/>
      <c r="AA27" s="511"/>
      <c r="AB27" s="8" t="s">
        <v>89</v>
      </c>
      <c r="AC27" s="8"/>
      <c r="AD27" s="8"/>
      <c r="AE27" s="8"/>
      <c r="AF27" s="8"/>
      <c r="AG27" s="8"/>
      <c r="AH27" s="8"/>
      <c r="AI27" s="8"/>
      <c r="AJ27" s="8"/>
      <c r="AK27" s="8"/>
      <c r="AL27" s="8"/>
      <c r="AM27" s="8"/>
      <c r="AN27" s="9"/>
      <c r="AO27" s="463"/>
      <c r="AP27" s="464"/>
      <c r="AQ27" s="463"/>
      <c r="AR27" s="464"/>
      <c r="AX27" s="485"/>
      <c r="AY27" s="486"/>
    </row>
    <row r="28" spans="5:51" ht="18" customHeight="1">
      <c r="E28" s="475"/>
      <c r="F28" s="476"/>
      <c r="G28" s="8" t="s">
        <v>96</v>
      </c>
      <c r="H28" s="8"/>
      <c r="I28" s="8"/>
      <c r="J28" s="8"/>
      <c r="K28" s="8"/>
      <c r="L28" s="8"/>
      <c r="M28" s="8"/>
      <c r="N28" s="8"/>
      <c r="O28" s="8"/>
      <c r="P28" s="9"/>
      <c r="Q28" s="455"/>
      <c r="R28" s="455"/>
      <c r="S28" s="455"/>
      <c r="T28" s="455"/>
      <c r="Z28" s="512"/>
      <c r="AA28" s="513"/>
      <c r="AB28" s="10" t="s">
        <v>90</v>
      </c>
      <c r="AC28" s="10"/>
      <c r="AD28" s="10"/>
      <c r="AE28" s="10"/>
      <c r="AF28" s="10"/>
      <c r="AG28" s="10"/>
      <c r="AH28" s="10"/>
      <c r="AI28" s="10"/>
      <c r="AJ28" s="10"/>
      <c r="AK28" s="10"/>
      <c r="AL28" s="10"/>
      <c r="AM28" s="10"/>
      <c r="AN28" s="11"/>
      <c r="AO28" s="469"/>
      <c r="AP28" s="470"/>
      <c r="AQ28" s="471" t="s">
        <v>121</v>
      </c>
      <c r="AR28" s="472"/>
      <c r="AX28" s="485"/>
      <c r="AY28" s="486"/>
    </row>
    <row r="29" spans="5:51" ht="18" customHeight="1">
      <c r="E29" s="475"/>
      <c r="F29" s="476"/>
      <c r="G29" s="8" t="s">
        <v>515</v>
      </c>
      <c r="H29" s="8"/>
      <c r="I29" s="8"/>
      <c r="J29" s="8"/>
      <c r="K29" s="8"/>
      <c r="L29" s="8"/>
      <c r="M29" s="8"/>
      <c r="N29" s="8"/>
      <c r="O29" s="8"/>
      <c r="P29" s="9"/>
      <c r="Q29" s="463"/>
      <c r="R29" s="464"/>
      <c r="S29" s="463"/>
      <c r="T29" s="464"/>
      <c r="Z29" s="514" t="s">
        <v>119</v>
      </c>
      <c r="AA29" s="515"/>
      <c r="AB29" s="520"/>
      <c r="AC29" s="521"/>
      <c r="AD29" s="521"/>
      <c r="AE29" s="521"/>
      <c r="AF29" s="521"/>
      <c r="AG29" s="521"/>
      <c r="AH29" s="521"/>
      <c r="AI29" s="521"/>
      <c r="AJ29" s="521"/>
      <c r="AK29" s="521"/>
      <c r="AL29" s="521"/>
      <c r="AM29" s="521"/>
      <c r="AN29" s="522"/>
      <c r="AO29" s="467"/>
      <c r="AP29" s="468"/>
      <c r="AQ29" s="518"/>
      <c r="AR29" s="519"/>
      <c r="AX29" s="485"/>
      <c r="AY29" s="486"/>
    </row>
    <row r="30" spans="5:51" ht="18" customHeight="1">
      <c r="E30" s="475"/>
      <c r="F30" s="476"/>
      <c r="G30" s="16" t="s">
        <v>97</v>
      </c>
      <c r="H30" s="8"/>
      <c r="I30" s="8"/>
      <c r="J30" s="8"/>
      <c r="K30" s="8"/>
      <c r="L30" s="8"/>
      <c r="M30" s="8"/>
      <c r="N30" s="8"/>
      <c r="O30" s="8"/>
      <c r="P30" s="9"/>
      <c r="Q30" s="455"/>
      <c r="R30" s="455"/>
      <c r="S30" s="494" t="s">
        <v>121</v>
      </c>
      <c r="T30" s="494"/>
      <c r="Z30" s="516"/>
      <c r="AA30" s="517"/>
      <c r="AB30" s="479"/>
      <c r="AC30" s="480"/>
      <c r="AD30" s="480"/>
      <c r="AE30" s="480"/>
      <c r="AF30" s="480"/>
      <c r="AG30" s="480"/>
      <c r="AH30" s="480"/>
      <c r="AI30" s="480"/>
      <c r="AJ30" s="480"/>
      <c r="AK30" s="480"/>
      <c r="AL30" s="480"/>
      <c r="AM30" s="480"/>
      <c r="AN30" s="481"/>
      <c r="AO30" s="469"/>
      <c r="AP30" s="470"/>
      <c r="AQ30" s="469"/>
      <c r="AR30" s="470"/>
      <c r="AX30" s="485"/>
      <c r="AY30" s="486"/>
    </row>
    <row r="31" spans="5:51" ht="18" customHeight="1">
      <c r="E31" s="477"/>
      <c r="F31" s="478"/>
      <c r="G31" s="10" t="s">
        <v>98</v>
      </c>
      <c r="H31" s="10"/>
      <c r="I31" s="10"/>
      <c r="J31" s="10"/>
      <c r="K31" s="10"/>
      <c r="L31" s="10"/>
      <c r="M31" s="10"/>
      <c r="N31" s="10"/>
      <c r="O31" s="10"/>
      <c r="P31" s="11"/>
      <c r="Q31" s="469"/>
      <c r="R31" s="470"/>
      <c r="S31" s="492" t="s">
        <v>121</v>
      </c>
      <c r="T31" s="493"/>
      <c r="AA31" s="325"/>
      <c r="AB31" s="482"/>
      <c r="AC31" s="482"/>
      <c r="AD31" s="482"/>
      <c r="AE31" s="482"/>
      <c r="AF31" s="482"/>
      <c r="AG31" s="482"/>
      <c r="AH31" s="482"/>
      <c r="AI31" s="482"/>
      <c r="AJ31" s="482"/>
      <c r="AK31" s="482"/>
      <c r="AL31" s="482"/>
      <c r="AM31" s="482"/>
      <c r="AN31" s="482"/>
      <c r="AO31" s="491"/>
      <c r="AP31" s="491"/>
      <c r="AQ31" s="491"/>
      <c r="AR31" s="491"/>
      <c r="AX31" s="485"/>
      <c r="AY31" s="486"/>
    </row>
    <row r="32" spans="28:51" ht="10.5" customHeight="1">
      <c r="AB32" s="2"/>
      <c r="AC32" s="2"/>
      <c r="AD32" s="2"/>
      <c r="AE32" s="2"/>
      <c r="AF32" s="2"/>
      <c r="AG32" s="2"/>
      <c r="AH32" s="2"/>
      <c r="AI32" s="2"/>
      <c r="AJ32" s="2"/>
      <c r="AK32" s="2"/>
      <c r="AL32" s="2"/>
      <c r="AM32" s="2"/>
      <c r="AN32" s="2"/>
      <c r="AO32" s="495"/>
      <c r="AP32" s="495"/>
      <c r="AQ32" s="495"/>
      <c r="AR32" s="495"/>
      <c r="AX32" s="485"/>
      <c r="AY32" s="486"/>
    </row>
    <row r="33" spans="1:51" ht="10.5" customHeight="1">
      <c r="A33" s="28" t="s">
        <v>102</v>
      </c>
      <c r="B33" s="29"/>
      <c r="C33" s="29"/>
      <c r="D33" s="29"/>
      <c r="E33" s="30" t="s">
        <v>164</v>
      </c>
      <c r="AX33" s="485"/>
      <c r="AY33" s="486"/>
    </row>
    <row r="34" spans="1:51" ht="10.5" customHeight="1">
      <c r="A34" s="29"/>
      <c r="B34" s="29"/>
      <c r="C34" s="29"/>
      <c r="D34" s="29"/>
      <c r="E34" s="30" t="s">
        <v>163</v>
      </c>
      <c r="AX34" s="485"/>
      <c r="AY34" s="486"/>
    </row>
    <row r="35" spans="1:51" ht="10.5" customHeight="1">
      <c r="A35" s="29"/>
      <c r="B35" s="29"/>
      <c r="C35" s="29"/>
      <c r="D35" s="29"/>
      <c r="E35" s="30" t="s">
        <v>522</v>
      </c>
      <c r="AX35" s="489"/>
      <c r="AY35" s="490"/>
    </row>
    <row r="36" spans="50:51" ht="9" customHeight="1" thickBot="1">
      <c r="AX36" s="487"/>
      <c r="AY36" s="488"/>
    </row>
    <row r="37" spans="3:51" ht="18" customHeight="1">
      <c r="C37" s="457">
        <v>38</v>
      </c>
      <c r="D37" s="457"/>
      <c r="E37" s="1" t="s">
        <v>3</v>
      </c>
      <c r="I37" s="2"/>
      <c r="J37" s="2"/>
      <c r="K37" s="2"/>
      <c r="L37" s="2"/>
      <c r="M37" s="2"/>
      <c r="N37" s="2"/>
      <c r="O37" s="2"/>
      <c r="P37" s="2"/>
      <c r="Y37" s="457">
        <v>39</v>
      </c>
      <c r="Z37" s="457"/>
      <c r="AA37" s="1" t="s">
        <v>4</v>
      </c>
      <c r="AQ37" s="1" t="s">
        <v>125</v>
      </c>
      <c r="AX37" s="440" t="s">
        <v>356</v>
      </c>
      <c r="AY37" s="441"/>
    </row>
    <row r="38" spans="4:51" ht="18" customHeight="1">
      <c r="D38" s="32" t="s">
        <v>123</v>
      </c>
      <c r="AG38" s="30" t="s">
        <v>126</v>
      </c>
      <c r="AN38" s="30" t="s">
        <v>127</v>
      </c>
      <c r="AX38" s="442"/>
      <c r="AY38" s="443"/>
    </row>
    <row r="39" spans="5:51" ht="18" customHeight="1">
      <c r="E39" s="374"/>
      <c r="F39" s="375"/>
      <c r="G39" s="4" t="s">
        <v>29</v>
      </c>
      <c r="H39" s="4"/>
      <c r="I39" s="4"/>
      <c r="J39" s="4"/>
      <c r="K39" s="4"/>
      <c r="L39" s="4"/>
      <c r="M39" s="4"/>
      <c r="N39" s="4"/>
      <c r="O39" s="4"/>
      <c r="P39" s="4"/>
      <c r="Q39" s="4"/>
      <c r="R39" s="4"/>
      <c r="S39" s="5"/>
      <c r="Z39" s="449" t="s">
        <v>36</v>
      </c>
      <c r="AA39" s="450"/>
      <c r="AB39" s="450"/>
      <c r="AC39" s="450"/>
      <c r="AD39" s="450"/>
      <c r="AE39" s="451"/>
      <c r="AF39" s="438">
        <v>0</v>
      </c>
      <c r="AG39" s="436"/>
      <c r="AH39" s="436"/>
      <c r="AI39" s="436"/>
      <c r="AJ39" s="436"/>
      <c r="AK39" s="436"/>
      <c r="AL39" s="439"/>
      <c r="AM39" s="435">
        <v>0</v>
      </c>
      <c r="AN39" s="436"/>
      <c r="AO39" s="436"/>
      <c r="AP39" s="436"/>
      <c r="AQ39" s="436"/>
      <c r="AR39" s="436"/>
      <c r="AS39" s="437"/>
      <c r="AT39" s="162">
        <f>IF(OR(AF39="",AM39=""),"←実績がない場合は、「0」を入力してください。","")</f>
      </c>
      <c r="AU39" s="159"/>
      <c r="AX39" s="442"/>
      <c r="AY39" s="443"/>
    </row>
    <row r="40" spans="5:51" ht="18" customHeight="1">
      <c r="E40" s="374"/>
      <c r="F40" s="375"/>
      <c r="G40" s="4" t="s">
        <v>30</v>
      </c>
      <c r="H40" s="4"/>
      <c r="I40" s="4"/>
      <c r="J40" s="4"/>
      <c r="K40" s="4"/>
      <c r="L40" s="4"/>
      <c r="M40" s="4"/>
      <c r="N40" s="4"/>
      <c r="O40" s="4"/>
      <c r="P40" s="4"/>
      <c r="Q40" s="4"/>
      <c r="R40" s="4"/>
      <c r="S40" s="5"/>
      <c r="Z40" s="452"/>
      <c r="AA40" s="453"/>
      <c r="AB40" s="453"/>
      <c r="AC40" s="453"/>
      <c r="AD40" s="453"/>
      <c r="AE40" s="454"/>
      <c r="AF40" s="446">
        <f>ROUND(AVERAGEA(AF39,AM39),0)</f>
        <v>0</v>
      </c>
      <c r="AG40" s="447"/>
      <c r="AH40" s="447"/>
      <c r="AI40" s="447"/>
      <c r="AJ40" s="447"/>
      <c r="AK40" s="447"/>
      <c r="AL40" s="447"/>
      <c r="AM40" s="447"/>
      <c r="AN40" s="447"/>
      <c r="AO40" s="447"/>
      <c r="AP40" s="447"/>
      <c r="AQ40" s="447"/>
      <c r="AR40" s="447"/>
      <c r="AS40" s="448"/>
      <c r="AT40" s="30" t="s">
        <v>260</v>
      </c>
      <c r="AX40" s="442"/>
      <c r="AY40" s="443"/>
    </row>
    <row r="41" spans="5:51" ht="18" customHeight="1">
      <c r="E41" s="374"/>
      <c r="F41" s="375"/>
      <c r="G41" s="4" t="s">
        <v>31</v>
      </c>
      <c r="H41" s="4"/>
      <c r="I41" s="4"/>
      <c r="J41" s="4"/>
      <c r="K41" s="4"/>
      <c r="L41" s="4"/>
      <c r="M41" s="4"/>
      <c r="N41" s="4"/>
      <c r="O41" s="4"/>
      <c r="P41" s="4"/>
      <c r="Q41" s="4"/>
      <c r="R41" s="4"/>
      <c r="S41" s="5"/>
      <c r="Z41" s="449" t="s">
        <v>116</v>
      </c>
      <c r="AA41" s="450"/>
      <c r="AB41" s="450"/>
      <c r="AC41" s="450"/>
      <c r="AD41" s="450"/>
      <c r="AE41" s="451"/>
      <c r="AF41" s="438">
        <v>0</v>
      </c>
      <c r="AG41" s="436"/>
      <c r="AH41" s="436"/>
      <c r="AI41" s="436"/>
      <c r="AJ41" s="436"/>
      <c r="AK41" s="436"/>
      <c r="AL41" s="439"/>
      <c r="AM41" s="435">
        <v>0</v>
      </c>
      <c r="AN41" s="436"/>
      <c r="AO41" s="436"/>
      <c r="AP41" s="436"/>
      <c r="AQ41" s="436"/>
      <c r="AR41" s="436"/>
      <c r="AS41" s="437"/>
      <c r="AT41" s="162">
        <f>IF(OR(AF41="",AM41=""),"←実績がない場合は、「0」を入力してください。","")</f>
      </c>
      <c r="AX41" s="442"/>
      <c r="AY41" s="443"/>
    </row>
    <row r="42" spans="5:51" ht="18" customHeight="1">
      <c r="E42" s="374"/>
      <c r="F42" s="375"/>
      <c r="G42" s="4" t="s">
        <v>33</v>
      </c>
      <c r="H42" s="4"/>
      <c r="I42" s="4"/>
      <c r="J42" s="4"/>
      <c r="K42" s="4"/>
      <c r="L42" s="4"/>
      <c r="M42" s="4"/>
      <c r="N42" s="4"/>
      <c r="O42" s="4"/>
      <c r="P42" s="4"/>
      <c r="Q42" s="4"/>
      <c r="R42" s="4"/>
      <c r="S42" s="5"/>
      <c r="Z42" s="452"/>
      <c r="AA42" s="453"/>
      <c r="AB42" s="453"/>
      <c r="AC42" s="453"/>
      <c r="AD42" s="453"/>
      <c r="AE42" s="454"/>
      <c r="AF42" s="446">
        <f>ROUND(AVERAGEA(AF41,AM41),0)</f>
        <v>0</v>
      </c>
      <c r="AG42" s="447"/>
      <c r="AH42" s="447"/>
      <c r="AI42" s="447"/>
      <c r="AJ42" s="447"/>
      <c r="AK42" s="447"/>
      <c r="AL42" s="447"/>
      <c r="AM42" s="447"/>
      <c r="AN42" s="447"/>
      <c r="AO42" s="447"/>
      <c r="AP42" s="447"/>
      <c r="AQ42" s="447"/>
      <c r="AR42" s="447"/>
      <c r="AS42" s="448"/>
      <c r="AT42" s="30"/>
      <c r="AX42" s="442"/>
      <c r="AY42" s="443"/>
    </row>
    <row r="43" spans="5:51" ht="18" customHeight="1">
      <c r="E43" s="374"/>
      <c r="F43" s="375"/>
      <c r="G43" s="4" t="s">
        <v>32</v>
      </c>
      <c r="H43" s="4"/>
      <c r="I43" s="4"/>
      <c r="J43" s="4"/>
      <c r="K43" s="4"/>
      <c r="L43" s="4"/>
      <c r="M43" s="4"/>
      <c r="N43" s="4"/>
      <c r="O43" s="4"/>
      <c r="P43" s="4"/>
      <c r="Q43" s="4"/>
      <c r="R43" s="4"/>
      <c r="S43" s="5"/>
      <c r="Z43" s="449" t="s">
        <v>124</v>
      </c>
      <c r="AA43" s="450"/>
      <c r="AB43" s="450"/>
      <c r="AC43" s="450"/>
      <c r="AD43" s="450"/>
      <c r="AE43" s="451"/>
      <c r="AF43" s="438">
        <v>0</v>
      </c>
      <c r="AG43" s="436"/>
      <c r="AH43" s="436"/>
      <c r="AI43" s="436"/>
      <c r="AJ43" s="436"/>
      <c r="AK43" s="436"/>
      <c r="AL43" s="439"/>
      <c r="AM43" s="435">
        <v>0</v>
      </c>
      <c r="AN43" s="436"/>
      <c r="AO43" s="436"/>
      <c r="AP43" s="436"/>
      <c r="AQ43" s="436"/>
      <c r="AR43" s="436"/>
      <c r="AS43" s="437"/>
      <c r="AT43" s="162">
        <f>IF(OR(AF43="",AM43=""),"←実績がない場合は、「0」を入力してください。","")</f>
      </c>
      <c r="AX43" s="442"/>
      <c r="AY43" s="443"/>
    </row>
    <row r="44" spans="5:51" ht="18" customHeight="1">
      <c r="E44" s="374"/>
      <c r="F44" s="375"/>
      <c r="G44" s="4" t="s">
        <v>47</v>
      </c>
      <c r="H44" s="4"/>
      <c r="I44" s="4"/>
      <c r="J44" s="4"/>
      <c r="K44" s="4"/>
      <c r="L44" s="4"/>
      <c r="M44" s="4"/>
      <c r="N44" s="4"/>
      <c r="O44" s="4"/>
      <c r="P44" s="4"/>
      <c r="Q44" s="4"/>
      <c r="R44" s="4"/>
      <c r="S44" s="5"/>
      <c r="Z44" s="452"/>
      <c r="AA44" s="453"/>
      <c r="AB44" s="453"/>
      <c r="AC44" s="453"/>
      <c r="AD44" s="453"/>
      <c r="AE44" s="454"/>
      <c r="AF44" s="446">
        <f>ROUND(AVERAGEA(AF43,AM43),0)</f>
        <v>0</v>
      </c>
      <c r="AG44" s="447"/>
      <c r="AH44" s="447"/>
      <c r="AI44" s="447"/>
      <c r="AJ44" s="447"/>
      <c r="AK44" s="447"/>
      <c r="AL44" s="447"/>
      <c r="AM44" s="447"/>
      <c r="AN44" s="447"/>
      <c r="AO44" s="447"/>
      <c r="AP44" s="447"/>
      <c r="AQ44" s="447"/>
      <c r="AR44" s="447"/>
      <c r="AS44" s="448"/>
      <c r="AT44" s="30"/>
      <c r="AX44" s="442"/>
      <c r="AY44" s="443"/>
    </row>
    <row r="45" spans="5:51" ht="18" customHeight="1">
      <c r="E45" s="374"/>
      <c r="F45" s="375"/>
      <c r="G45" s="4" t="s">
        <v>34</v>
      </c>
      <c r="H45" s="4"/>
      <c r="I45" s="4"/>
      <c r="J45" s="4"/>
      <c r="K45" s="4"/>
      <c r="L45" s="4"/>
      <c r="M45" s="4"/>
      <c r="N45" s="4"/>
      <c r="O45" s="4"/>
      <c r="P45" s="4"/>
      <c r="Q45" s="4"/>
      <c r="R45" s="4"/>
      <c r="S45" s="5"/>
      <c r="Z45" s="449" t="s">
        <v>25</v>
      </c>
      <c r="AA45" s="450"/>
      <c r="AB45" s="450"/>
      <c r="AC45" s="450"/>
      <c r="AD45" s="450"/>
      <c r="AE45" s="451"/>
      <c r="AF45" s="438">
        <v>0</v>
      </c>
      <c r="AG45" s="436"/>
      <c r="AH45" s="436"/>
      <c r="AI45" s="436"/>
      <c r="AJ45" s="436"/>
      <c r="AK45" s="436"/>
      <c r="AL45" s="439"/>
      <c r="AM45" s="435">
        <v>0</v>
      </c>
      <c r="AN45" s="436"/>
      <c r="AO45" s="436"/>
      <c r="AP45" s="436"/>
      <c r="AQ45" s="436"/>
      <c r="AR45" s="436"/>
      <c r="AS45" s="437"/>
      <c r="AT45" s="162">
        <f>IF(OR(AF45="",AM45=""),"←実績がない場合は、「0」を入力してください。","")</f>
      </c>
      <c r="AX45" s="442"/>
      <c r="AY45" s="443"/>
    </row>
    <row r="46" spans="5:51" ht="18" customHeight="1">
      <c r="E46" s="374"/>
      <c r="F46" s="375"/>
      <c r="G46" s="4" t="s">
        <v>24</v>
      </c>
      <c r="H46" s="4"/>
      <c r="I46" s="4"/>
      <c r="J46" s="4"/>
      <c r="K46" s="4"/>
      <c r="L46" s="4"/>
      <c r="M46" s="4"/>
      <c r="N46" s="4"/>
      <c r="O46" s="4"/>
      <c r="P46" s="4"/>
      <c r="Q46" s="4"/>
      <c r="R46" s="4"/>
      <c r="S46" s="5"/>
      <c r="Z46" s="452"/>
      <c r="AA46" s="453"/>
      <c r="AB46" s="453"/>
      <c r="AC46" s="453"/>
      <c r="AD46" s="453"/>
      <c r="AE46" s="454"/>
      <c r="AF46" s="446">
        <f>ROUND(AVERAGEA(AF45,AM45),0)</f>
        <v>0</v>
      </c>
      <c r="AG46" s="447"/>
      <c r="AH46" s="447"/>
      <c r="AI46" s="447"/>
      <c r="AJ46" s="447"/>
      <c r="AK46" s="447"/>
      <c r="AL46" s="447"/>
      <c r="AM46" s="447"/>
      <c r="AN46" s="447"/>
      <c r="AO46" s="447"/>
      <c r="AP46" s="447"/>
      <c r="AQ46" s="447"/>
      <c r="AR46" s="447"/>
      <c r="AS46" s="448"/>
      <c r="AT46" s="30"/>
      <c r="AX46" s="442"/>
      <c r="AY46" s="443"/>
    </row>
    <row r="47" spans="5:51" ht="18" customHeight="1">
      <c r="E47" s="374"/>
      <c r="F47" s="375"/>
      <c r="G47" s="4" t="s">
        <v>35</v>
      </c>
      <c r="H47" s="4"/>
      <c r="I47" s="4"/>
      <c r="J47" s="4"/>
      <c r="K47" s="4"/>
      <c r="L47" s="4"/>
      <c r="M47" s="4"/>
      <c r="N47" s="4"/>
      <c r="O47" s="4"/>
      <c r="P47" s="4"/>
      <c r="Q47" s="4"/>
      <c r="R47" s="4"/>
      <c r="S47" s="5"/>
      <c r="Z47" s="449" t="s">
        <v>117</v>
      </c>
      <c r="AA47" s="450"/>
      <c r="AB47" s="450"/>
      <c r="AC47" s="450"/>
      <c r="AD47" s="450"/>
      <c r="AE47" s="451"/>
      <c r="AF47" s="438">
        <v>0</v>
      </c>
      <c r="AG47" s="436"/>
      <c r="AH47" s="436"/>
      <c r="AI47" s="436"/>
      <c r="AJ47" s="436"/>
      <c r="AK47" s="436"/>
      <c r="AL47" s="439"/>
      <c r="AM47" s="435">
        <v>0</v>
      </c>
      <c r="AN47" s="436"/>
      <c r="AO47" s="436"/>
      <c r="AP47" s="436"/>
      <c r="AQ47" s="436"/>
      <c r="AR47" s="436"/>
      <c r="AS47" s="437"/>
      <c r="AT47" s="162">
        <f>IF(OR(AF47="",AM47=""),"←実績がない場合は、「0」を入力してください。","")</f>
      </c>
      <c r="AX47" s="442"/>
      <c r="AY47" s="443"/>
    </row>
    <row r="48" spans="5:51" ht="18" customHeight="1" thickBot="1">
      <c r="E48" s="374"/>
      <c r="F48" s="375"/>
      <c r="G48" s="387"/>
      <c r="H48" s="388"/>
      <c r="I48" s="388"/>
      <c r="J48" s="388"/>
      <c r="K48" s="388"/>
      <c r="L48" s="388"/>
      <c r="M48" s="388"/>
      <c r="N48" s="388"/>
      <c r="O48" s="388"/>
      <c r="P48" s="388"/>
      <c r="Q48" s="388"/>
      <c r="R48" s="388"/>
      <c r="S48" s="389"/>
      <c r="Z48" s="452"/>
      <c r="AA48" s="453"/>
      <c r="AB48" s="453"/>
      <c r="AC48" s="453"/>
      <c r="AD48" s="453"/>
      <c r="AE48" s="454"/>
      <c r="AF48" s="446">
        <f>ROUND(AVERAGEA(AF47,AM47),0)</f>
        <v>0</v>
      </c>
      <c r="AG48" s="447"/>
      <c r="AH48" s="447"/>
      <c r="AI48" s="447"/>
      <c r="AJ48" s="447"/>
      <c r="AK48" s="447"/>
      <c r="AL48" s="447"/>
      <c r="AM48" s="447"/>
      <c r="AN48" s="447"/>
      <c r="AO48" s="447"/>
      <c r="AP48" s="447"/>
      <c r="AQ48" s="447"/>
      <c r="AR48" s="447"/>
      <c r="AS48" s="448"/>
      <c r="AT48" s="30"/>
      <c r="AX48" s="444"/>
      <c r="AY48" s="445"/>
    </row>
    <row r="49" spans="5:26" ht="18" customHeight="1">
      <c r="E49" s="374"/>
      <c r="F49" s="375"/>
      <c r="G49" s="387"/>
      <c r="H49" s="388"/>
      <c r="I49" s="388"/>
      <c r="J49" s="388"/>
      <c r="K49" s="388"/>
      <c r="L49" s="388"/>
      <c r="M49" s="388"/>
      <c r="N49" s="388"/>
      <c r="O49" s="388"/>
      <c r="P49" s="388"/>
      <c r="Q49" s="388"/>
      <c r="R49" s="388"/>
      <c r="S49" s="389"/>
      <c r="Z49" s="31" t="s">
        <v>363</v>
      </c>
    </row>
  </sheetData>
  <sheetProtection password="ECF4" sheet="1" formatCells="0" formatColumns="0" formatRows="0" insertColumns="0" insertRows="0" insertHyperlinks="0" deleteColumns="0" deleteRows="0" sort="0" autoFilter="0" pivotTables="0"/>
  <mergeCells count="152">
    <mergeCell ref="AQ31:AR31"/>
    <mergeCell ref="Z29:AA30"/>
    <mergeCell ref="AQ29:AR29"/>
    <mergeCell ref="AO29:AP29"/>
    <mergeCell ref="AB29:AN29"/>
    <mergeCell ref="Z47:AE48"/>
    <mergeCell ref="Z45:AE46"/>
    <mergeCell ref="AF42:AS42"/>
    <mergeCell ref="Z39:AE40"/>
    <mergeCell ref="AO32:AP32"/>
    <mergeCell ref="AQ32:AR32"/>
    <mergeCell ref="AM47:AS47"/>
    <mergeCell ref="E20:P21"/>
    <mergeCell ref="Q20:R21"/>
    <mergeCell ref="S20:T21"/>
    <mergeCell ref="Z7:AA28"/>
    <mergeCell ref="Q22:R22"/>
    <mergeCell ref="Q27:R27"/>
    <mergeCell ref="Q26:R26"/>
    <mergeCell ref="E22:F31"/>
    <mergeCell ref="Q9:R9"/>
    <mergeCell ref="AQ23:AR23"/>
    <mergeCell ref="S30:T30"/>
    <mergeCell ref="Q28:R28"/>
    <mergeCell ref="S28:T28"/>
    <mergeCell ref="Q30:R30"/>
    <mergeCell ref="AQ27:AR27"/>
    <mergeCell ref="S27:T27"/>
    <mergeCell ref="S25:T25"/>
    <mergeCell ref="Q29:R29"/>
    <mergeCell ref="AX7:AY20"/>
    <mergeCell ref="AX21:AY36"/>
    <mergeCell ref="AQ26:AR26"/>
    <mergeCell ref="E49:F49"/>
    <mergeCell ref="AO31:AP31"/>
    <mergeCell ref="AO26:AP26"/>
    <mergeCell ref="Q31:R31"/>
    <mergeCell ref="S31:T31"/>
    <mergeCell ref="AQ25:AR25"/>
    <mergeCell ref="AO27:AP27"/>
    <mergeCell ref="C5:D5"/>
    <mergeCell ref="E7:F9"/>
    <mergeCell ref="E10:F19"/>
    <mergeCell ref="G49:S49"/>
    <mergeCell ref="AB30:AN30"/>
    <mergeCell ref="AB31:AN31"/>
    <mergeCell ref="AF48:AS48"/>
    <mergeCell ref="AM45:AS45"/>
    <mergeCell ref="AF44:AS44"/>
    <mergeCell ref="AO25:AP25"/>
    <mergeCell ref="AQ16:AR16"/>
    <mergeCell ref="AO21:AP21"/>
    <mergeCell ref="AO30:AP30"/>
    <mergeCell ref="AQ30:AR30"/>
    <mergeCell ref="AO28:AP28"/>
    <mergeCell ref="AQ28:AR28"/>
    <mergeCell ref="AO19:AP19"/>
    <mergeCell ref="AQ19:AR19"/>
    <mergeCell ref="AO20:AP20"/>
    <mergeCell ref="AO23:AP23"/>
    <mergeCell ref="AQ12:AR12"/>
    <mergeCell ref="AQ14:AR14"/>
    <mergeCell ref="AO15:AP15"/>
    <mergeCell ref="AQ15:AR15"/>
    <mergeCell ref="AQ20:AR20"/>
    <mergeCell ref="AO24:AP24"/>
    <mergeCell ref="AQ24:AR24"/>
    <mergeCell ref="AQ21:AR21"/>
    <mergeCell ref="AO22:AP22"/>
    <mergeCell ref="AQ22:AR22"/>
    <mergeCell ref="AQ18:AR18"/>
    <mergeCell ref="AO13:AP13"/>
    <mergeCell ref="AQ13:AR13"/>
    <mergeCell ref="AO14:AP14"/>
    <mergeCell ref="AQ10:AR10"/>
    <mergeCell ref="AO17:AP17"/>
    <mergeCell ref="AQ17:AR17"/>
    <mergeCell ref="AO11:AP11"/>
    <mergeCell ref="AQ11:AR11"/>
    <mergeCell ref="AO12:AP12"/>
    <mergeCell ref="AQ8:AR8"/>
    <mergeCell ref="AO9:AP9"/>
    <mergeCell ref="AQ9:AR9"/>
    <mergeCell ref="AQ6:AR6"/>
    <mergeCell ref="AO6:AP6"/>
    <mergeCell ref="AO7:AP7"/>
    <mergeCell ref="AQ7:AR7"/>
    <mergeCell ref="E39:F39"/>
    <mergeCell ref="E40:F40"/>
    <mergeCell ref="E41:F41"/>
    <mergeCell ref="E42:F42"/>
    <mergeCell ref="E43:F43"/>
    <mergeCell ref="AO8:AP8"/>
    <mergeCell ref="AO10:AP10"/>
    <mergeCell ref="AO18:AP18"/>
    <mergeCell ref="AO16:AP16"/>
    <mergeCell ref="S29:T29"/>
    <mergeCell ref="S9:T9"/>
    <mergeCell ref="Q18:R18"/>
    <mergeCell ref="S18:T18"/>
    <mergeCell ref="S22:T22"/>
    <mergeCell ref="S26:T26"/>
    <mergeCell ref="S23:T23"/>
    <mergeCell ref="Q23:R23"/>
    <mergeCell ref="Q24:R24"/>
    <mergeCell ref="Q25:R25"/>
    <mergeCell ref="Q16:R16"/>
    <mergeCell ref="Q6:R6"/>
    <mergeCell ref="S6:T6"/>
    <mergeCell ref="Q7:R7"/>
    <mergeCell ref="S7:T7"/>
    <mergeCell ref="Q8:R8"/>
    <mergeCell ref="S8:T8"/>
    <mergeCell ref="S24:T24"/>
    <mergeCell ref="S16:T16"/>
    <mergeCell ref="Q14:R14"/>
    <mergeCell ref="S14:T14"/>
    <mergeCell ref="S17:T17"/>
    <mergeCell ref="Q19:R19"/>
    <mergeCell ref="S19:T19"/>
    <mergeCell ref="Q15:R15"/>
    <mergeCell ref="S15:T15"/>
    <mergeCell ref="Q10:R10"/>
    <mergeCell ref="S12:T12"/>
    <mergeCell ref="Q12:R12"/>
    <mergeCell ref="S10:T10"/>
    <mergeCell ref="Q11:R11"/>
    <mergeCell ref="S11:T11"/>
    <mergeCell ref="Q13:R13"/>
    <mergeCell ref="S13:T13"/>
    <mergeCell ref="AF41:AL41"/>
    <mergeCell ref="AM39:AS39"/>
    <mergeCell ref="AF39:AL39"/>
    <mergeCell ref="C37:D37"/>
    <mergeCell ref="Y37:Z37"/>
    <mergeCell ref="AF40:AS40"/>
    <mergeCell ref="Z41:AE42"/>
    <mergeCell ref="Q17:R17"/>
    <mergeCell ref="E48:F48"/>
    <mergeCell ref="E47:F47"/>
    <mergeCell ref="E46:F46"/>
    <mergeCell ref="E45:F45"/>
    <mergeCell ref="G48:S48"/>
    <mergeCell ref="Z43:AE44"/>
    <mergeCell ref="E44:F44"/>
    <mergeCell ref="AM43:AS43"/>
    <mergeCell ref="AF43:AL43"/>
    <mergeCell ref="AX37:AY48"/>
    <mergeCell ref="AF46:AS46"/>
    <mergeCell ref="AF45:AL45"/>
    <mergeCell ref="AF47:AL47"/>
    <mergeCell ref="AM41:AS41"/>
  </mergeCells>
  <dataValidations count="4">
    <dataValidation allowBlank="1" showInputMessage="1" showErrorMessage="1" imeMode="halfAlpha" sqref="AF48:AS48 AF46:AS46 AF44:AS44 AF40:AS40 AF42:AS42"/>
    <dataValidation type="list" allowBlank="1" showInputMessage="1" showErrorMessage="1" imeMode="halfAlpha" sqref="E39:F49 R30:R31 AO7:AR27 T22:T28 AP28 Q7:Q31 R7:R28 S22:S29 AO28:AO29 AO30:AP30 AQ30:AR30">
      <formula1>"1"</formula1>
    </dataValidation>
    <dataValidation type="whole" operator="greaterThanOrEqual" allowBlank="1" showInputMessage="1" showErrorMessage="1" imeMode="halfAlpha" sqref="AF39:AS39 AF41:AS41 AF43:AS43 AF45:AS45 AF47:AS47">
      <formula1>0</formula1>
    </dataValidation>
    <dataValidation type="list" allowBlank="1" showInputMessage="1" showErrorMessage="1" sqref="AQ29:AR29">
      <formula1>"1"</formula1>
    </dataValidation>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1:BB20"/>
  <sheetViews>
    <sheetView showGridLines="0" showZeros="0" zoomScalePageLayoutView="0" workbookViewId="0" topLeftCell="A1">
      <selection activeCell="A1" sqref="A1"/>
    </sheetView>
  </sheetViews>
  <sheetFormatPr defaultColWidth="1.875" defaultRowHeight="18" customHeight="1"/>
  <cols>
    <col min="1" max="46" width="2.125" style="1" customWidth="1"/>
    <col min="47" max="57" width="1.875" style="1" customWidth="1"/>
    <col min="58" max="59" width="3.50390625" style="1" bestFit="1" customWidth="1"/>
    <col min="60" max="16384" width="1.875" style="1" customWidth="1"/>
  </cols>
  <sheetData>
    <row r="1" spans="1:46" ht="18" customHeight="1">
      <c r="A1" s="1" t="s">
        <v>174</v>
      </c>
      <c r="Q1" s="1" t="s">
        <v>172</v>
      </c>
      <c r="W1" s="22">
        <f>'様式１'!Y1</f>
      </c>
      <c r="X1" s="23">
        <f>'様式１'!Z1</f>
      </c>
      <c r="Y1" s="22">
        <f>'様式１'!AA1</f>
      </c>
      <c r="Z1" s="24">
        <f>'様式１'!AB1</f>
      </c>
      <c r="AA1" s="24">
        <f>'様式１'!AC1</f>
      </c>
      <c r="AB1" s="24">
        <f>'様式１'!AD1</f>
      </c>
      <c r="AC1" s="23">
        <f>'様式１'!AE1</f>
      </c>
      <c r="AD1" s="270"/>
      <c r="AK1" s="267"/>
      <c r="AL1" s="267"/>
      <c r="AM1" s="267"/>
      <c r="AN1" s="267"/>
      <c r="AO1" s="267"/>
      <c r="AP1" s="267"/>
      <c r="AQ1" s="267"/>
      <c r="AR1" s="267"/>
      <c r="AS1" s="267"/>
      <c r="AT1" s="267"/>
    </row>
    <row r="2" spans="27:54" ht="18" customHeight="1">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6:54" ht="18" customHeight="1">
      <c r="P3" s="75"/>
      <c r="Q3" s="75"/>
      <c r="R3" s="25"/>
      <c r="S3" s="18" t="s">
        <v>165</v>
      </c>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54" ht="18" customHeight="1">
      <c r="S4" s="18"/>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2:4" ht="18" customHeight="1">
      <c r="B5" s="457">
        <v>40</v>
      </c>
      <c r="C5" s="457"/>
      <c r="D5" s="1" t="s">
        <v>9</v>
      </c>
    </row>
    <row r="6" spans="2:24" ht="18" customHeight="1">
      <c r="B6" s="1" t="s">
        <v>503</v>
      </c>
      <c r="X6" s="1" t="s">
        <v>504</v>
      </c>
    </row>
    <row r="7" spans="2:48" s="267" customFormat="1" ht="16.5" customHeight="1">
      <c r="B7" s="523" t="s">
        <v>144</v>
      </c>
      <c r="C7" s="523"/>
      <c r="D7" s="523"/>
      <c r="E7" s="523"/>
      <c r="F7" s="523"/>
      <c r="G7" s="523"/>
      <c r="H7" s="523"/>
      <c r="I7" s="523"/>
      <c r="J7" s="523"/>
      <c r="K7" s="523"/>
      <c r="L7" s="523"/>
      <c r="M7" s="523"/>
      <c r="N7" s="523"/>
      <c r="O7" s="523"/>
      <c r="P7" s="523"/>
      <c r="Q7" s="523"/>
      <c r="R7" s="523"/>
      <c r="S7" s="523"/>
      <c r="T7" s="523"/>
      <c r="U7" s="523"/>
      <c r="V7" s="523"/>
      <c r="X7" s="523" t="s">
        <v>492</v>
      </c>
      <c r="Y7" s="523"/>
      <c r="Z7" s="523"/>
      <c r="AA7" s="523"/>
      <c r="AB7" s="523"/>
      <c r="AC7" s="523"/>
      <c r="AD7" s="523"/>
      <c r="AE7" s="523"/>
      <c r="AF7" s="523"/>
      <c r="AG7" s="523"/>
      <c r="AH7" s="523"/>
      <c r="AI7" s="523"/>
      <c r="AJ7" s="523"/>
      <c r="AK7" s="523"/>
      <c r="AL7" s="523"/>
      <c r="AM7" s="523"/>
      <c r="AN7" s="523"/>
      <c r="AO7" s="523"/>
      <c r="AP7" s="523"/>
      <c r="AQ7" s="523"/>
      <c r="AR7" s="523"/>
      <c r="AS7" s="275"/>
      <c r="AT7" s="276"/>
      <c r="AU7" s="276"/>
      <c r="AV7" s="276"/>
    </row>
    <row r="8" spans="2:48" s="267" customFormat="1" ht="157.5">
      <c r="B8" s="277" t="s">
        <v>471</v>
      </c>
      <c r="C8" s="279" t="s">
        <v>472</v>
      </c>
      <c r="D8" s="279" t="s">
        <v>473</v>
      </c>
      <c r="E8" s="279" t="s">
        <v>474</v>
      </c>
      <c r="F8" s="279" t="s">
        <v>475</v>
      </c>
      <c r="G8" s="279" t="s">
        <v>476</v>
      </c>
      <c r="H8" s="279" t="s">
        <v>477</v>
      </c>
      <c r="I8" s="279" t="s">
        <v>478</v>
      </c>
      <c r="J8" s="279" t="s">
        <v>479</v>
      </c>
      <c r="K8" s="279" t="s">
        <v>480</v>
      </c>
      <c r="L8" s="279" t="s">
        <v>481</v>
      </c>
      <c r="M8" s="279" t="s">
        <v>493</v>
      </c>
      <c r="N8" s="279" t="s">
        <v>483</v>
      </c>
      <c r="O8" s="279" t="s">
        <v>484</v>
      </c>
      <c r="P8" s="279" t="s">
        <v>485</v>
      </c>
      <c r="Q8" s="279" t="s">
        <v>486</v>
      </c>
      <c r="R8" s="279" t="s">
        <v>487</v>
      </c>
      <c r="S8" s="279" t="s">
        <v>488</v>
      </c>
      <c r="T8" s="279" t="s">
        <v>489</v>
      </c>
      <c r="U8" s="279" t="s">
        <v>490</v>
      </c>
      <c r="V8" s="278" t="s">
        <v>491</v>
      </c>
      <c r="W8" s="274"/>
      <c r="X8" s="277" t="s">
        <v>471</v>
      </c>
      <c r="Y8" s="279" t="s">
        <v>472</v>
      </c>
      <c r="Z8" s="279" t="s">
        <v>473</v>
      </c>
      <c r="AA8" s="279" t="s">
        <v>474</v>
      </c>
      <c r="AB8" s="279" t="s">
        <v>475</v>
      </c>
      <c r="AC8" s="279" t="s">
        <v>476</v>
      </c>
      <c r="AD8" s="279" t="s">
        <v>477</v>
      </c>
      <c r="AE8" s="279" t="s">
        <v>478</v>
      </c>
      <c r="AF8" s="279" t="s">
        <v>479</v>
      </c>
      <c r="AG8" s="279" t="s">
        <v>480</v>
      </c>
      <c r="AH8" s="279" t="s">
        <v>481</v>
      </c>
      <c r="AI8" s="279" t="s">
        <v>482</v>
      </c>
      <c r="AJ8" s="279" t="s">
        <v>483</v>
      </c>
      <c r="AK8" s="279" t="s">
        <v>484</v>
      </c>
      <c r="AL8" s="279" t="s">
        <v>485</v>
      </c>
      <c r="AM8" s="279" t="s">
        <v>486</v>
      </c>
      <c r="AN8" s="279" t="s">
        <v>86</v>
      </c>
      <c r="AO8" s="279" t="s">
        <v>488</v>
      </c>
      <c r="AP8" s="279" t="s">
        <v>489</v>
      </c>
      <c r="AQ8" s="279" t="s">
        <v>490</v>
      </c>
      <c r="AR8" s="285" t="s">
        <v>491</v>
      </c>
      <c r="AS8" s="274"/>
      <c r="AT8" s="274"/>
      <c r="AU8" s="268"/>
      <c r="AV8" s="268"/>
    </row>
    <row r="9" spans="1:48" s="267" customFormat="1" ht="19.5" customHeight="1">
      <c r="A9" s="286"/>
      <c r="B9" s="316">
        <f>'様式４'!H5</f>
        <v>0</v>
      </c>
      <c r="C9" s="317">
        <f>'様式４'!I5</f>
        <v>0</v>
      </c>
      <c r="D9" s="317">
        <f>'様式４'!J5</f>
        <v>0</v>
      </c>
      <c r="E9" s="317">
        <f>'様式４'!K5</f>
        <v>0</v>
      </c>
      <c r="F9" s="317">
        <f>'様式４'!L5</f>
        <v>0</v>
      </c>
      <c r="G9" s="317">
        <f>'様式４'!M5</f>
        <v>0</v>
      </c>
      <c r="H9" s="317">
        <f>'様式４'!N5</f>
        <v>0</v>
      </c>
      <c r="I9" s="317">
        <f>'様式４'!O5</f>
        <v>0</v>
      </c>
      <c r="J9" s="317">
        <f>'様式４'!P5</f>
        <v>0</v>
      </c>
      <c r="K9" s="317">
        <f>'様式４'!Q5</f>
        <v>0</v>
      </c>
      <c r="L9" s="317">
        <f>'様式４'!R5</f>
        <v>0</v>
      </c>
      <c r="M9" s="317">
        <f>'様式４'!S5</f>
        <v>0</v>
      </c>
      <c r="N9" s="317">
        <f>'様式４'!T5</f>
        <v>0</v>
      </c>
      <c r="O9" s="317">
        <f>'様式４'!U5</f>
        <v>0</v>
      </c>
      <c r="P9" s="317">
        <f>'様式４'!V5</f>
        <v>0</v>
      </c>
      <c r="Q9" s="317">
        <f>'様式４'!W5</f>
        <v>0</v>
      </c>
      <c r="R9" s="317">
        <f>'様式４'!X5</f>
        <v>0</v>
      </c>
      <c r="S9" s="317">
        <f>'様式４'!Y5</f>
        <v>0</v>
      </c>
      <c r="T9" s="317">
        <f>'様式４'!Z5</f>
        <v>0</v>
      </c>
      <c r="U9" s="317">
        <f>'様式４'!AA5</f>
        <v>0</v>
      </c>
      <c r="V9" s="318">
        <f>'様式４'!AB5</f>
        <v>0</v>
      </c>
      <c r="W9" s="286"/>
      <c r="X9" s="316">
        <f>'様式４'!AC5</f>
        <v>0</v>
      </c>
      <c r="Y9" s="317">
        <f>'様式４'!AD5</f>
        <v>0</v>
      </c>
      <c r="Z9" s="317">
        <f>'様式４'!AE5</f>
        <v>0</v>
      </c>
      <c r="AA9" s="317">
        <f>'様式４'!AF5</f>
        <v>0</v>
      </c>
      <c r="AB9" s="317">
        <f>'様式４'!AG5</f>
        <v>0</v>
      </c>
      <c r="AC9" s="317">
        <f>'様式４'!AH5</f>
        <v>0</v>
      </c>
      <c r="AD9" s="317">
        <f>'様式４'!AI5</f>
        <v>0</v>
      </c>
      <c r="AE9" s="317">
        <f>'様式４'!AJ5</f>
        <v>0</v>
      </c>
      <c r="AF9" s="317">
        <f>'様式４'!AK5</f>
        <v>0</v>
      </c>
      <c r="AG9" s="317">
        <f>'様式４'!AL5</f>
        <v>0</v>
      </c>
      <c r="AH9" s="317">
        <f>'様式４'!AM5</f>
        <v>0</v>
      </c>
      <c r="AI9" s="317">
        <f>'様式４'!AN5</f>
        <v>0</v>
      </c>
      <c r="AJ9" s="317">
        <f>'様式４'!AO5</f>
        <v>0</v>
      </c>
      <c r="AK9" s="317">
        <f>'様式４'!AP5</f>
        <v>0</v>
      </c>
      <c r="AL9" s="317">
        <f>'様式４'!AQ5</f>
        <v>0</v>
      </c>
      <c r="AM9" s="317">
        <f>'様式４'!AR5</f>
        <v>0</v>
      </c>
      <c r="AN9" s="317">
        <f>'様式４'!AS5</f>
        <v>0</v>
      </c>
      <c r="AO9" s="317">
        <f>'様式４'!AT5</f>
        <v>0</v>
      </c>
      <c r="AP9" s="317">
        <f>'様式４'!AU5</f>
        <v>0</v>
      </c>
      <c r="AQ9" s="317">
        <f>'様式４'!AV5</f>
        <v>0</v>
      </c>
      <c r="AR9" s="321">
        <f>'様式４'!AW5</f>
        <v>0</v>
      </c>
      <c r="AS9" s="268"/>
      <c r="AT9" s="268"/>
      <c r="AU9" s="268"/>
      <c r="AV9" s="268"/>
    </row>
    <row r="10" spans="3:48" s="267" customFormat="1" ht="16.5" customHeight="1">
      <c r="C10" s="271"/>
      <c r="R10" s="268"/>
      <c r="S10" s="269"/>
      <c r="T10" s="269"/>
      <c r="U10" s="270"/>
      <c r="Y10" s="272"/>
      <c r="Z10" s="272"/>
      <c r="AA10" s="272"/>
      <c r="AB10" s="272"/>
      <c r="AC10" s="272"/>
      <c r="AD10" s="272"/>
      <c r="AE10" s="273"/>
      <c r="AF10" s="273"/>
      <c r="AG10" s="273"/>
      <c r="AH10" s="273"/>
      <c r="AI10" s="273"/>
      <c r="AJ10" s="273"/>
      <c r="AK10" s="273"/>
      <c r="AL10" s="273"/>
      <c r="AM10" s="273"/>
      <c r="AN10" s="273"/>
      <c r="AO10" s="273"/>
      <c r="AP10" s="273"/>
      <c r="AQ10" s="273"/>
      <c r="AR10" s="268"/>
      <c r="AS10" s="268"/>
      <c r="AT10" s="268"/>
      <c r="AU10" s="268"/>
      <c r="AV10" s="268"/>
    </row>
    <row r="11" spans="2:48" s="267" customFormat="1" ht="16.5" customHeight="1">
      <c r="B11" s="1" t="s">
        <v>505</v>
      </c>
      <c r="C11" s="266"/>
      <c r="R11" s="268"/>
      <c r="S11" s="269"/>
      <c r="T11" s="269"/>
      <c r="U11" s="270"/>
      <c r="Y11" s="272"/>
      <c r="Z11" s="272"/>
      <c r="AA11" s="272"/>
      <c r="AB11" s="272"/>
      <c r="AC11" s="272"/>
      <c r="AD11" s="272"/>
      <c r="AE11" s="273"/>
      <c r="AF11" s="273"/>
      <c r="AG11" s="273"/>
      <c r="AH11" s="273"/>
      <c r="AI11" s="273"/>
      <c r="AJ11" s="273"/>
      <c r="AK11" s="273"/>
      <c r="AL11" s="273"/>
      <c r="AM11" s="273"/>
      <c r="AN11" s="273"/>
      <c r="AO11" s="273"/>
      <c r="AP11" s="273"/>
      <c r="AQ11" s="273"/>
      <c r="AR11" s="268"/>
      <c r="AS11" s="268"/>
      <c r="AT11" s="268"/>
      <c r="AU11" s="268"/>
      <c r="AV11" s="268"/>
    </row>
    <row r="12" spans="3:48" s="267" customFormat="1" ht="16.5" customHeight="1">
      <c r="C12" s="266"/>
      <c r="S12" s="268"/>
      <c r="W12" s="524" t="s">
        <v>502</v>
      </c>
      <c r="X12" s="525"/>
      <c r="Y12" s="525"/>
      <c r="Z12" s="525"/>
      <c r="AA12" s="525"/>
      <c r="AB12" s="525"/>
      <c r="AC12" s="525"/>
      <c r="AD12" s="526"/>
      <c r="AE12" s="272"/>
      <c r="AF12" s="273"/>
      <c r="AG12" s="273"/>
      <c r="AH12" s="273"/>
      <c r="AI12" s="273"/>
      <c r="AJ12" s="273"/>
      <c r="AK12" s="273"/>
      <c r="AL12" s="273"/>
      <c r="AM12" s="273"/>
      <c r="AN12" s="273"/>
      <c r="AO12" s="273"/>
      <c r="AP12" s="273"/>
      <c r="AQ12" s="273"/>
      <c r="AR12" s="268"/>
      <c r="AS12" s="268"/>
      <c r="AT12" s="268"/>
      <c r="AU12" s="268"/>
      <c r="AV12" s="268"/>
    </row>
    <row r="13" spans="2:48" s="267" customFormat="1" ht="277.5">
      <c r="B13" s="277" t="s">
        <v>16</v>
      </c>
      <c r="C13" s="279" t="s">
        <v>17</v>
      </c>
      <c r="D13" s="279" t="s">
        <v>434</v>
      </c>
      <c r="E13" s="279" t="s">
        <v>20</v>
      </c>
      <c r="F13" s="279" t="s">
        <v>54</v>
      </c>
      <c r="G13" s="279" t="s">
        <v>145</v>
      </c>
      <c r="H13" s="279" t="s">
        <v>185</v>
      </c>
      <c r="I13" s="279" t="s">
        <v>26</v>
      </c>
      <c r="J13" s="279" t="s">
        <v>13</v>
      </c>
      <c r="K13" s="279" t="s">
        <v>508</v>
      </c>
      <c r="L13" s="279" t="s">
        <v>14</v>
      </c>
      <c r="M13" s="279" t="s">
        <v>435</v>
      </c>
      <c r="N13" s="279" t="s">
        <v>436</v>
      </c>
      <c r="O13" s="279" t="s">
        <v>15</v>
      </c>
      <c r="P13" s="279" t="s">
        <v>442</v>
      </c>
      <c r="Q13" s="279" t="s">
        <v>18</v>
      </c>
      <c r="R13" s="279" t="s">
        <v>19</v>
      </c>
      <c r="S13" s="279" t="s">
        <v>23</v>
      </c>
      <c r="T13" s="279" t="s">
        <v>21</v>
      </c>
      <c r="U13" s="279" t="s">
        <v>22</v>
      </c>
      <c r="V13" s="282" t="s">
        <v>24</v>
      </c>
      <c r="W13" s="284" t="s">
        <v>495</v>
      </c>
      <c r="X13" s="279" t="s">
        <v>494</v>
      </c>
      <c r="Y13" s="279" t="s">
        <v>496</v>
      </c>
      <c r="Z13" s="279" t="s">
        <v>497</v>
      </c>
      <c r="AA13" s="279" t="s">
        <v>499</v>
      </c>
      <c r="AB13" s="279" t="s">
        <v>500</v>
      </c>
      <c r="AC13" s="279" t="s">
        <v>501</v>
      </c>
      <c r="AD13" s="285" t="s">
        <v>515</v>
      </c>
      <c r="AE13" s="283" t="s">
        <v>225</v>
      </c>
      <c r="AF13" s="281" t="s">
        <v>226</v>
      </c>
      <c r="AG13" s="281" t="s">
        <v>228</v>
      </c>
      <c r="AH13" s="281" t="s">
        <v>229</v>
      </c>
      <c r="AI13" s="281" t="s">
        <v>230</v>
      </c>
      <c r="AJ13" s="281" t="s">
        <v>231</v>
      </c>
      <c r="AK13" s="281" t="s">
        <v>232</v>
      </c>
      <c r="AL13" s="280" t="s">
        <v>233</v>
      </c>
      <c r="AM13" s="273"/>
      <c r="AN13" s="273"/>
      <c r="AO13" s="273"/>
      <c r="AP13" s="273"/>
      <c r="AQ13" s="273"/>
      <c r="AR13" s="268"/>
      <c r="AS13" s="268"/>
      <c r="AT13" s="268"/>
      <c r="AU13" s="268"/>
      <c r="AV13" s="268"/>
    </row>
    <row r="14" spans="2:48" s="267" customFormat="1" ht="19.5" customHeight="1">
      <c r="B14" s="316">
        <f>'様式４'!AX5</f>
        <v>0</v>
      </c>
      <c r="C14" s="317">
        <f>'様式４'!AY5</f>
        <v>0</v>
      </c>
      <c r="D14" s="317">
        <f>'様式４'!AZ5</f>
        <v>0</v>
      </c>
      <c r="E14" s="317">
        <f>'様式４'!BA5</f>
        <v>0</v>
      </c>
      <c r="F14" s="317">
        <f>'様式４'!BB5</f>
        <v>0</v>
      </c>
      <c r="G14" s="317">
        <f>'様式４'!BC5</f>
        <v>0</v>
      </c>
      <c r="H14" s="317">
        <f>'様式４'!BD5</f>
        <v>0</v>
      </c>
      <c r="I14" s="317">
        <f>'様式４'!BE5</f>
        <v>0</v>
      </c>
      <c r="J14" s="317">
        <f>'様式４'!BF5</f>
        <v>0</v>
      </c>
      <c r="K14" s="317">
        <f>'様式４'!BG5</f>
        <v>0</v>
      </c>
      <c r="L14" s="317">
        <f>'様式４'!BH5</f>
        <v>0</v>
      </c>
      <c r="M14" s="317">
        <f>'様式４'!BI5</f>
        <v>0</v>
      </c>
      <c r="N14" s="317">
        <f>'様式４'!BJ5</f>
        <v>0</v>
      </c>
      <c r="O14" s="317">
        <f>'様式４'!BK5</f>
        <v>0</v>
      </c>
      <c r="P14" s="317">
        <f>'様式４'!BL5</f>
        <v>0</v>
      </c>
      <c r="Q14" s="317">
        <f>'様式４'!BM5</f>
        <v>0</v>
      </c>
      <c r="R14" s="317">
        <f>'様式４'!BN5</f>
        <v>0</v>
      </c>
      <c r="S14" s="317">
        <f>'様式４'!BO5</f>
        <v>0</v>
      </c>
      <c r="T14" s="317">
        <f>'様式４'!BP5</f>
        <v>0</v>
      </c>
      <c r="U14" s="317">
        <f>'様式４'!BQ5</f>
        <v>0</v>
      </c>
      <c r="V14" s="319">
        <f>'様式４'!BR5</f>
        <v>0</v>
      </c>
      <c r="W14" s="320">
        <f>'様式４'!BS5</f>
        <v>0</v>
      </c>
      <c r="X14" s="317">
        <f>'様式４'!BT5</f>
        <v>0</v>
      </c>
      <c r="Y14" s="317">
        <f>'様式４'!BU5</f>
        <v>0</v>
      </c>
      <c r="Z14" s="317">
        <f>'様式４'!BV5</f>
        <v>0</v>
      </c>
      <c r="AA14" s="317">
        <f>'様式４'!BW5</f>
        <v>0</v>
      </c>
      <c r="AB14" s="317">
        <f>'様式４'!BX5</f>
        <v>0</v>
      </c>
      <c r="AC14" s="317">
        <f>'様式４'!BY5</f>
        <v>0</v>
      </c>
      <c r="AD14" s="321">
        <f>'様式４'!BZ5</f>
        <v>0</v>
      </c>
      <c r="AE14" s="322">
        <f>'様式４'!CA5</f>
        <v>0</v>
      </c>
      <c r="AF14" s="317">
        <f>'様式４'!CB5</f>
        <v>0</v>
      </c>
      <c r="AG14" s="317">
        <f>'様式４'!CC5</f>
        <v>0</v>
      </c>
      <c r="AH14" s="317">
        <f>'様式４'!CD5</f>
        <v>0</v>
      </c>
      <c r="AI14" s="317">
        <f>'様式４'!CE5</f>
        <v>0</v>
      </c>
      <c r="AJ14" s="317">
        <f>'様式４'!CF5</f>
        <v>0</v>
      </c>
      <c r="AK14" s="317">
        <f>'様式４'!CG5</f>
        <v>0</v>
      </c>
      <c r="AL14" s="318">
        <f>'様式４'!CH5</f>
        <v>0</v>
      </c>
      <c r="AM14" s="273"/>
      <c r="AN14" s="273"/>
      <c r="AO14" s="273"/>
      <c r="AP14" s="273"/>
      <c r="AQ14" s="273"/>
      <c r="AR14" s="268"/>
      <c r="AS14" s="268"/>
      <c r="AT14" s="268"/>
      <c r="AU14" s="268"/>
      <c r="AV14" s="268"/>
    </row>
    <row r="15" spans="3:48" s="267" customFormat="1" ht="16.5" customHeight="1">
      <c r="C15" s="266"/>
      <c r="R15" s="268"/>
      <c r="S15" s="269"/>
      <c r="T15" s="269"/>
      <c r="U15" s="270"/>
      <c r="Y15" s="272"/>
      <c r="Z15" s="272"/>
      <c r="AA15" s="272"/>
      <c r="AB15" s="272"/>
      <c r="AC15" s="272"/>
      <c r="AD15" s="272"/>
      <c r="AE15" s="273"/>
      <c r="AF15" s="273"/>
      <c r="AG15" s="273"/>
      <c r="AH15" s="273"/>
      <c r="AI15" s="273"/>
      <c r="AJ15" s="273"/>
      <c r="AK15" s="273"/>
      <c r="AL15" s="273"/>
      <c r="AM15" s="273"/>
      <c r="AN15" s="273"/>
      <c r="AO15" s="273"/>
      <c r="AP15" s="273"/>
      <c r="AQ15" s="273"/>
      <c r="AR15" s="268"/>
      <c r="AS15" s="268"/>
      <c r="AT15" s="268"/>
      <c r="AU15" s="268"/>
      <c r="AV15" s="268"/>
    </row>
    <row r="16" ht="14.25" customHeight="1">
      <c r="D16" s="27" t="s">
        <v>8</v>
      </c>
    </row>
    <row r="17" ht="13.5">
      <c r="D17" s="27" t="s">
        <v>364</v>
      </c>
    </row>
    <row r="18" ht="13.5">
      <c r="D18" s="27" t="s">
        <v>365</v>
      </c>
    </row>
    <row r="19" ht="13.5">
      <c r="D19" s="27" t="s">
        <v>433</v>
      </c>
    </row>
    <row r="20" ht="13.5">
      <c r="E20" s="244" t="s">
        <v>514</v>
      </c>
    </row>
  </sheetData>
  <sheetProtection password="ECF4" sheet="1" formatCells="0" formatColumns="0" formatRows="0" insertColumns="0" insertRows="0" insertHyperlinks="0" deleteColumns="0" deleteRows="0" sort="0" autoFilter="0" pivotTables="0"/>
  <mergeCells count="4">
    <mergeCell ref="B5:C5"/>
    <mergeCell ref="B7:V7"/>
    <mergeCell ref="X7:AR7"/>
    <mergeCell ref="W12:AD12"/>
  </mergeCells>
  <dataValidations count="1">
    <dataValidation type="whole" operator="greaterThanOrEqual" allowBlank="1" showInputMessage="1" showErrorMessage="1" imeMode="halfAlpha" sqref="AT9:AT15 AR10:AR15 R15:T15 R10:T11 S12">
      <formula1>0</formula1>
    </dataValidation>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A1:CI307"/>
  <sheetViews>
    <sheetView showGridLines="0" showZeros="0" view="pageBreakPreview" zoomScale="80" zoomScaleSheetLayoutView="80" zoomScalePageLayoutView="0" workbookViewId="0" topLeftCell="A1">
      <pane xSplit="4" ySplit="5" topLeftCell="H6" activePane="bottomRight" state="frozen"/>
      <selection pane="topLeft" activeCell="Q7" sqref="Q7:R7"/>
      <selection pane="topRight" activeCell="Q7" sqref="Q7:R7"/>
      <selection pane="bottomLeft" activeCell="Q7" sqref="Q7:R7"/>
      <selection pane="bottomRight" activeCell="A1" sqref="A1"/>
    </sheetView>
  </sheetViews>
  <sheetFormatPr defaultColWidth="9.00390625" defaultRowHeight="13.5"/>
  <cols>
    <col min="1" max="1" width="2.75390625" style="43" customWidth="1"/>
    <col min="2" max="2" width="3.25390625" style="43" customWidth="1"/>
    <col min="3" max="3" width="4.875" style="43" customWidth="1"/>
    <col min="4" max="4" width="10.625" style="43" customWidth="1"/>
    <col min="5" max="5" width="11.00390625" style="43" hidden="1" customWidth="1"/>
    <col min="6" max="6" width="8.375" style="43" customWidth="1"/>
    <col min="7" max="7" width="10.50390625" style="43" customWidth="1"/>
    <col min="8" max="86" width="2.125" style="43" customWidth="1"/>
    <col min="87" max="87" width="4.25390625" style="43" customWidth="1"/>
    <col min="88" max="16384" width="9.00390625" style="43" customWidth="1"/>
  </cols>
  <sheetData>
    <row r="1" spans="4:64" ht="75" customHeight="1">
      <c r="D1" s="155" t="s">
        <v>253</v>
      </c>
      <c r="E1" s="528" t="s">
        <v>524</v>
      </c>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row>
    <row r="2" spans="1:86" ht="14.25">
      <c r="A2" s="44" t="s">
        <v>151</v>
      </c>
      <c r="C2" s="70" t="s">
        <v>252</v>
      </c>
      <c r="BO2" s="44" t="s">
        <v>172</v>
      </c>
      <c r="CB2" s="45">
        <f>'様式１'!Y1</f>
      </c>
      <c r="CC2" s="46">
        <f>'様式１'!Z1</f>
      </c>
      <c r="CD2" s="45">
        <f>'様式１'!AA1</f>
      </c>
      <c r="CE2" s="47">
        <f>'様式１'!AB1</f>
      </c>
      <c r="CF2" s="47">
        <f>'様式１'!AC1</f>
      </c>
      <c r="CG2" s="47">
        <f>'様式１'!AD1</f>
      </c>
      <c r="CH2" s="46">
        <f>'様式１'!AE1</f>
      </c>
    </row>
    <row r="3" spans="8:78" ht="13.5">
      <c r="H3" s="527" t="s">
        <v>101</v>
      </c>
      <c r="I3" s="527"/>
      <c r="J3" s="527"/>
      <c r="K3" s="527"/>
      <c r="L3" s="527"/>
      <c r="M3" s="527"/>
      <c r="N3" s="527"/>
      <c r="O3" s="527"/>
      <c r="P3" s="527"/>
      <c r="Q3" s="527"/>
      <c r="R3" s="527"/>
      <c r="S3" s="527"/>
      <c r="T3" s="527"/>
      <c r="U3" s="527"/>
      <c r="V3" s="527"/>
      <c r="W3" s="527"/>
      <c r="X3" s="527"/>
      <c r="Y3" s="527"/>
      <c r="Z3" s="527"/>
      <c r="AA3" s="527"/>
      <c r="AB3" s="527"/>
      <c r="AC3" s="527" t="s">
        <v>492</v>
      </c>
      <c r="AD3" s="527"/>
      <c r="AE3" s="527"/>
      <c r="AF3" s="527"/>
      <c r="AG3" s="527"/>
      <c r="AH3" s="527"/>
      <c r="AI3" s="527"/>
      <c r="AJ3" s="527"/>
      <c r="AK3" s="527"/>
      <c r="AL3" s="527"/>
      <c r="AM3" s="527"/>
      <c r="AN3" s="527"/>
      <c r="AO3" s="527"/>
      <c r="AP3" s="527"/>
      <c r="AQ3" s="527"/>
      <c r="AR3" s="527"/>
      <c r="AS3" s="527"/>
      <c r="AT3" s="527"/>
      <c r="AU3" s="527"/>
      <c r="AV3" s="527"/>
      <c r="AW3" s="527"/>
      <c r="AX3" s="301"/>
      <c r="AY3" s="301"/>
      <c r="AZ3" s="301"/>
      <c r="BA3" s="301"/>
      <c r="BB3" s="301"/>
      <c r="BC3" s="301"/>
      <c r="BD3" s="301"/>
      <c r="BE3" s="301"/>
      <c r="BF3" s="301"/>
      <c r="BG3" s="301"/>
      <c r="BH3" s="301"/>
      <c r="BI3" s="301"/>
      <c r="BJ3" s="301"/>
      <c r="BS3" s="530" t="s">
        <v>502</v>
      </c>
      <c r="BT3" s="531"/>
      <c r="BU3" s="531"/>
      <c r="BV3" s="531"/>
      <c r="BW3" s="531"/>
      <c r="BX3" s="531"/>
      <c r="BY3" s="531"/>
      <c r="BZ3" s="532"/>
    </row>
    <row r="4" spans="2:87" ht="159.75" customHeight="1">
      <c r="B4" s="151" t="s">
        <v>43</v>
      </c>
      <c r="C4" s="151" t="s">
        <v>10</v>
      </c>
      <c r="D4" s="152" t="s">
        <v>50</v>
      </c>
      <c r="E4" s="152" t="s">
        <v>251</v>
      </c>
      <c r="F4" s="149" t="s">
        <v>443</v>
      </c>
      <c r="G4" s="150" t="s">
        <v>11</v>
      </c>
      <c r="H4" s="48" t="s">
        <v>471</v>
      </c>
      <c r="I4" s="264" t="s">
        <v>472</v>
      </c>
      <c r="J4" s="264" t="s">
        <v>473</v>
      </c>
      <c r="K4" s="264" t="s">
        <v>474</v>
      </c>
      <c r="L4" s="264" t="s">
        <v>475</v>
      </c>
      <c r="M4" s="264" t="s">
        <v>476</v>
      </c>
      <c r="N4" s="264" t="s">
        <v>477</v>
      </c>
      <c r="O4" s="264" t="s">
        <v>478</v>
      </c>
      <c r="P4" s="264" t="s">
        <v>479</v>
      </c>
      <c r="Q4" s="264" t="s">
        <v>480</v>
      </c>
      <c r="R4" s="264" t="s">
        <v>481</v>
      </c>
      <c r="S4" s="264" t="s">
        <v>510</v>
      </c>
      <c r="T4" s="264" t="s">
        <v>483</v>
      </c>
      <c r="U4" s="264" t="s">
        <v>484</v>
      </c>
      <c r="V4" s="264" t="s">
        <v>485</v>
      </c>
      <c r="W4" s="49" t="s">
        <v>486</v>
      </c>
      <c r="X4" s="49" t="s">
        <v>487</v>
      </c>
      <c r="Y4" s="49" t="s">
        <v>488</v>
      </c>
      <c r="Z4" s="49" t="s">
        <v>489</v>
      </c>
      <c r="AA4" s="49" t="s">
        <v>490</v>
      </c>
      <c r="AB4" s="49" t="s">
        <v>491</v>
      </c>
      <c r="AC4" s="48" t="s">
        <v>471</v>
      </c>
      <c r="AD4" s="264" t="s">
        <v>472</v>
      </c>
      <c r="AE4" s="264" t="s">
        <v>473</v>
      </c>
      <c r="AF4" s="264" t="s">
        <v>474</v>
      </c>
      <c r="AG4" s="264" t="s">
        <v>475</v>
      </c>
      <c r="AH4" s="264" t="s">
        <v>476</v>
      </c>
      <c r="AI4" s="264" t="s">
        <v>477</v>
      </c>
      <c r="AJ4" s="264" t="s">
        <v>478</v>
      </c>
      <c r="AK4" s="264" t="s">
        <v>479</v>
      </c>
      <c r="AL4" s="264" t="s">
        <v>480</v>
      </c>
      <c r="AM4" s="264" t="s">
        <v>481</v>
      </c>
      <c r="AN4" s="264" t="s">
        <v>482</v>
      </c>
      <c r="AO4" s="264" t="s">
        <v>483</v>
      </c>
      <c r="AP4" s="264" t="s">
        <v>484</v>
      </c>
      <c r="AQ4" s="264" t="s">
        <v>485</v>
      </c>
      <c r="AR4" s="49" t="s">
        <v>486</v>
      </c>
      <c r="AS4" s="49" t="s">
        <v>487</v>
      </c>
      <c r="AT4" s="49" t="s">
        <v>488</v>
      </c>
      <c r="AU4" s="49" t="s">
        <v>489</v>
      </c>
      <c r="AV4" s="49" t="s">
        <v>490</v>
      </c>
      <c r="AW4" s="50" t="s">
        <v>491</v>
      </c>
      <c r="AX4" s="264" t="s">
        <v>16</v>
      </c>
      <c r="AY4" s="49" t="s">
        <v>17</v>
      </c>
      <c r="AZ4" s="49" t="s">
        <v>434</v>
      </c>
      <c r="BA4" s="49" t="s">
        <v>20</v>
      </c>
      <c r="BB4" s="49" t="s">
        <v>54</v>
      </c>
      <c r="BC4" s="49" t="s">
        <v>145</v>
      </c>
      <c r="BD4" s="51" t="s">
        <v>185</v>
      </c>
      <c r="BE4" s="52" t="s">
        <v>26</v>
      </c>
      <c r="BF4" s="48" t="s">
        <v>13</v>
      </c>
      <c r="BG4" s="264" t="s">
        <v>511</v>
      </c>
      <c r="BH4" s="49" t="s">
        <v>14</v>
      </c>
      <c r="BI4" s="49" t="s">
        <v>435</v>
      </c>
      <c r="BJ4" s="49" t="s">
        <v>436</v>
      </c>
      <c r="BK4" s="49" t="s">
        <v>15</v>
      </c>
      <c r="BL4" s="50" t="s">
        <v>442</v>
      </c>
      <c r="BM4" s="48" t="s">
        <v>18</v>
      </c>
      <c r="BN4" s="49" t="s">
        <v>19</v>
      </c>
      <c r="BO4" s="49" t="s">
        <v>23</v>
      </c>
      <c r="BP4" s="49" t="s">
        <v>21</v>
      </c>
      <c r="BQ4" s="49" t="s">
        <v>22</v>
      </c>
      <c r="BR4" s="51" t="s">
        <v>24</v>
      </c>
      <c r="BS4" s="48" t="s">
        <v>495</v>
      </c>
      <c r="BT4" s="51" t="s">
        <v>494</v>
      </c>
      <c r="BU4" s="51" t="s">
        <v>496</v>
      </c>
      <c r="BV4" s="51" t="s">
        <v>497</v>
      </c>
      <c r="BW4" s="51" t="s">
        <v>499</v>
      </c>
      <c r="BX4" s="51" t="s">
        <v>500</v>
      </c>
      <c r="BY4" s="51" t="s">
        <v>501</v>
      </c>
      <c r="BZ4" s="51" t="s">
        <v>515</v>
      </c>
      <c r="CA4" s="71" t="s">
        <v>225</v>
      </c>
      <c r="CB4" s="72" t="s">
        <v>226</v>
      </c>
      <c r="CC4" s="72" t="s">
        <v>228</v>
      </c>
      <c r="CD4" s="72" t="s">
        <v>229</v>
      </c>
      <c r="CE4" s="72" t="s">
        <v>230</v>
      </c>
      <c r="CF4" s="72" t="s">
        <v>231</v>
      </c>
      <c r="CG4" s="72" t="s">
        <v>232</v>
      </c>
      <c r="CH4" s="73" t="s">
        <v>233</v>
      </c>
      <c r="CI4" s="53" t="s">
        <v>227</v>
      </c>
    </row>
    <row r="5" spans="2:87" ht="24" customHeight="1">
      <c r="B5" s="302"/>
      <c r="C5" s="303" t="s">
        <v>37</v>
      </c>
      <c r="D5" s="303">
        <f>COUNTA(D6:D307)</f>
        <v>0</v>
      </c>
      <c r="E5" s="304"/>
      <c r="F5" s="305"/>
      <c r="G5" s="305" t="s">
        <v>359</v>
      </c>
      <c r="H5" s="306">
        <f aca="true" t="shared" si="0" ref="H5:AM5">SUM(H6:H307)</f>
        <v>0</v>
      </c>
      <c r="I5" s="307">
        <f t="shared" si="0"/>
        <v>0</v>
      </c>
      <c r="J5" s="307">
        <f t="shared" si="0"/>
        <v>0</v>
      </c>
      <c r="K5" s="307">
        <f t="shared" si="0"/>
        <v>0</v>
      </c>
      <c r="L5" s="307">
        <f t="shared" si="0"/>
        <v>0</v>
      </c>
      <c r="M5" s="307">
        <f t="shared" si="0"/>
        <v>0</v>
      </c>
      <c r="N5" s="307">
        <f t="shared" si="0"/>
        <v>0</v>
      </c>
      <c r="O5" s="307">
        <f t="shared" si="0"/>
        <v>0</v>
      </c>
      <c r="P5" s="307">
        <f t="shared" si="0"/>
        <v>0</v>
      </c>
      <c r="Q5" s="307">
        <f t="shared" si="0"/>
        <v>0</v>
      </c>
      <c r="R5" s="307">
        <f t="shared" si="0"/>
        <v>0</v>
      </c>
      <c r="S5" s="307">
        <f t="shared" si="0"/>
        <v>0</v>
      </c>
      <c r="T5" s="307">
        <f t="shared" si="0"/>
        <v>0</v>
      </c>
      <c r="U5" s="307">
        <f t="shared" si="0"/>
        <v>0</v>
      </c>
      <c r="V5" s="307">
        <f t="shared" si="0"/>
        <v>0</v>
      </c>
      <c r="W5" s="307">
        <f t="shared" si="0"/>
        <v>0</v>
      </c>
      <c r="X5" s="307">
        <f t="shared" si="0"/>
        <v>0</v>
      </c>
      <c r="Y5" s="307">
        <f t="shared" si="0"/>
        <v>0</v>
      </c>
      <c r="Z5" s="307">
        <f t="shared" si="0"/>
        <v>0</v>
      </c>
      <c r="AA5" s="307">
        <f t="shared" si="0"/>
        <v>0</v>
      </c>
      <c r="AB5" s="308">
        <f t="shared" si="0"/>
        <v>0</v>
      </c>
      <c r="AC5" s="306">
        <f t="shared" si="0"/>
        <v>0</v>
      </c>
      <c r="AD5" s="307">
        <f t="shared" si="0"/>
        <v>0</v>
      </c>
      <c r="AE5" s="307">
        <f t="shared" si="0"/>
        <v>0</v>
      </c>
      <c r="AF5" s="307">
        <f t="shared" si="0"/>
        <v>0</v>
      </c>
      <c r="AG5" s="307">
        <f t="shared" si="0"/>
        <v>0</v>
      </c>
      <c r="AH5" s="307">
        <f t="shared" si="0"/>
        <v>0</v>
      </c>
      <c r="AI5" s="307">
        <f t="shared" si="0"/>
        <v>0</v>
      </c>
      <c r="AJ5" s="307">
        <f t="shared" si="0"/>
        <v>0</v>
      </c>
      <c r="AK5" s="307">
        <f t="shared" si="0"/>
        <v>0</v>
      </c>
      <c r="AL5" s="307">
        <f t="shared" si="0"/>
        <v>0</v>
      </c>
      <c r="AM5" s="307">
        <f t="shared" si="0"/>
        <v>0</v>
      </c>
      <c r="AN5" s="307">
        <f aca="true" t="shared" si="1" ref="AN5:BF5">SUM(AN6:AN307)</f>
        <v>0</v>
      </c>
      <c r="AO5" s="307">
        <f t="shared" si="1"/>
        <v>0</v>
      </c>
      <c r="AP5" s="307">
        <f t="shared" si="1"/>
        <v>0</v>
      </c>
      <c r="AQ5" s="307">
        <f t="shared" si="1"/>
        <v>0</v>
      </c>
      <c r="AR5" s="307">
        <f t="shared" si="1"/>
        <v>0</v>
      </c>
      <c r="AS5" s="307">
        <f t="shared" si="1"/>
        <v>0</v>
      </c>
      <c r="AT5" s="307">
        <f t="shared" si="1"/>
        <v>0</v>
      </c>
      <c r="AU5" s="307">
        <f t="shared" si="1"/>
        <v>0</v>
      </c>
      <c r="AV5" s="307">
        <f t="shared" si="1"/>
        <v>0</v>
      </c>
      <c r="AW5" s="308">
        <f t="shared" si="1"/>
        <v>0</v>
      </c>
      <c r="AX5" s="309">
        <f t="shared" si="1"/>
        <v>0</v>
      </c>
      <c r="AY5" s="310">
        <f t="shared" si="1"/>
        <v>0</v>
      </c>
      <c r="AZ5" s="310">
        <f t="shared" si="1"/>
        <v>0</v>
      </c>
      <c r="BA5" s="310">
        <f t="shared" si="1"/>
        <v>0</v>
      </c>
      <c r="BB5" s="310">
        <f t="shared" si="1"/>
        <v>0</v>
      </c>
      <c r="BC5" s="310">
        <f t="shared" si="1"/>
        <v>0</v>
      </c>
      <c r="BD5" s="311">
        <f t="shared" si="1"/>
        <v>0</v>
      </c>
      <c r="BE5" s="312">
        <f t="shared" si="1"/>
        <v>0</v>
      </c>
      <c r="BF5" s="313">
        <f t="shared" si="1"/>
        <v>0</v>
      </c>
      <c r="BG5" s="309">
        <f>SUM(BG6:BG307)</f>
        <v>0</v>
      </c>
      <c r="BH5" s="310">
        <f aca="true" t="shared" si="2" ref="BH5:BZ5">SUM(BH6:BH307)</f>
        <v>0</v>
      </c>
      <c r="BI5" s="310">
        <f t="shared" si="2"/>
        <v>0</v>
      </c>
      <c r="BJ5" s="310">
        <f t="shared" si="2"/>
        <v>0</v>
      </c>
      <c r="BK5" s="310">
        <f t="shared" si="2"/>
        <v>0</v>
      </c>
      <c r="BL5" s="314">
        <f t="shared" si="2"/>
        <v>0</v>
      </c>
      <c r="BM5" s="313">
        <f t="shared" si="2"/>
        <v>0</v>
      </c>
      <c r="BN5" s="310">
        <f t="shared" si="2"/>
        <v>0</v>
      </c>
      <c r="BO5" s="310">
        <f t="shared" si="2"/>
        <v>0</v>
      </c>
      <c r="BP5" s="310">
        <f t="shared" si="2"/>
        <v>0</v>
      </c>
      <c r="BQ5" s="310">
        <f t="shared" si="2"/>
        <v>0</v>
      </c>
      <c r="BR5" s="311">
        <f t="shared" si="2"/>
        <v>0</v>
      </c>
      <c r="BS5" s="313">
        <f t="shared" si="2"/>
        <v>0</v>
      </c>
      <c r="BT5" s="311">
        <f t="shared" si="2"/>
        <v>0</v>
      </c>
      <c r="BU5" s="311">
        <f t="shared" si="2"/>
        <v>0</v>
      </c>
      <c r="BV5" s="311">
        <f t="shared" si="2"/>
        <v>0</v>
      </c>
      <c r="BW5" s="311">
        <f t="shared" si="2"/>
        <v>0</v>
      </c>
      <c r="BX5" s="311">
        <f t="shared" si="2"/>
        <v>0</v>
      </c>
      <c r="BY5" s="311">
        <f t="shared" si="2"/>
        <v>0</v>
      </c>
      <c r="BZ5" s="311">
        <f t="shared" si="2"/>
        <v>0</v>
      </c>
      <c r="CA5" s="313">
        <f aca="true" t="shared" si="3" ref="CA5:CH5">SUM(CA6:CA307)</f>
        <v>0</v>
      </c>
      <c r="CB5" s="310">
        <f t="shared" si="3"/>
        <v>0</v>
      </c>
      <c r="CC5" s="310">
        <f t="shared" si="3"/>
        <v>0</v>
      </c>
      <c r="CD5" s="310">
        <f t="shared" si="3"/>
        <v>0</v>
      </c>
      <c r="CE5" s="310">
        <f t="shared" si="3"/>
        <v>0</v>
      </c>
      <c r="CF5" s="310">
        <f t="shared" si="3"/>
        <v>0</v>
      </c>
      <c r="CG5" s="310">
        <f t="shared" si="3"/>
        <v>0</v>
      </c>
      <c r="CH5" s="311">
        <f t="shared" si="3"/>
        <v>0</v>
      </c>
      <c r="CI5" s="315"/>
    </row>
    <row r="6" spans="2:87" ht="15.75" customHeight="1">
      <c r="B6" s="197">
        <v>1</v>
      </c>
      <c r="C6" s="39"/>
      <c r="D6" s="39"/>
      <c r="E6" s="40"/>
      <c r="F6" s="42"/>
      <c r="G6" s="41"/>
      <c r="H6" s="198"/>
      <c r="I6" s="265"/>
      <c r="J6" s="265"/>
      <c r="K6" s="265"/>
      <c r="L6" s="265"/>
      <c r="M6" s="265"/>
      <c r="N6" s="265"/>
      <c r="O6" s="265"/>
      <c r="P6" s="265"/>
      <c r="Q6" s="265"/>
      <c r="R6" s="265"/>
      <c r="S6" s="265"/>
      <c r="T6" s="265"/>
      <c r="U6" s="265"/>
      <c r="V6" s="265"/>
      <c r="W6" s="199"/>
      <c r="X6" s="199"/>
      <c r="Y6" s="199"/>
      <c r="Z6" s="199"/>
      <c r="AA6" s="199"/>
      <c r="AB6" s="199"/>
      <c r="AC6" s="198"/>
      <c r="AD6" s="265"/>
      <c r="AE6" s="265"/>
      <c r="AF6" s="265"/>
      <c r="AG6" s="265"/>
      <c r="AH6" s="265"/>
      <c r="AI6" s="265"/>
      <c r="AJ6" s="265"/>
      <c r="AK6" s="265"/>
      <c r="AL6" s="265"/>
      <c r="AM6" s="265"/>
      <c r="AN6" s="265"/>
      <c r="AO6" s="265"/>
      <c r="AP6" s="265"/>
      <c r="AQ6" s="265"/>
      <c r="AR6" s="265"/>
      <c r="AS6" s="265"/>
      <c r="AT6" s="265"/>
      <c r="AU6" s="265"/>
      <c r="AV6" s="265"/>
      <c r="AW6" s="200"/>
      <c r="AX6" s="265"/>
      <c r="AY6" s="199"/>
      <c r="AZ6" s="199"/>
      <c r="BA6" s="199"/>
      <c r="BB6" s="199"/>
      <c r="BC6" s="199"/>
      <c r="BD6" s="201"/>
      <c r="BE6" s="202"/>
      <c r="BF6" s="198"/>
      <c r="BG6" s="265"/>
      <c r="BH6" s="199"/>
      <c r="BI6" s="199"/>
      <c r="BJ6" s="199"/>
      <c r="BK6" s="199"/>
      <c r="BL6" s="200"/>
      <c r="BM6" s="198"/>
      <c r="BN6" s="199"/>
      <c r="BO6" s="199"/>
      <c r="BP6" s="199"/>
      <c r="BQ6" s="199"/>
      <c r="BR6" s="201"/>
      <c r="BS6" s="198"/>
      <c r="BT6" s="201"/>
      <c r="BU6" s="201"/>
      <c r="BV6" s="201"/>
      <c r="BW6" s="201"/>
      <c r="BX6" s="201"/>
      <c r="BY6" s="201"/>
      <c r="BZ6" s="201"/>
      <c r="CA6" s="198"/>
      <c r="CB6" s="199"/>
      <c r="CC6" s="199"/>
      <c r="CD6" s="199"/>
      <c r="CE6" s="199"/>
      <c r="CF6" s="199"/>
      <c r="CG6" s="199"/>
      <c r="CH6" s="201"/>
      <c r="CI6" s="203"/>
    </row>
    <row r="7" spans="2:87" ht="15.75" customHeight="1">
      <c r="B7" s="197">
        <v>2</v>
      </c>
      <c r="C7" s="39"/>
      <c r="D7" s="39"/>
      <c r="E7" s="40"/>
      <c r="F7" s="39"/>
      <c r="G7" s="41"/>
      <c r="H7" s="198"/>
      <c r="I7" s="265"/>
      <c r="J7" s="265"/>
      <c r="K7" s="265"/>
      <c r="L7" s="265"/>
      <c r="M7" s="265"/>
      <c r="N7" s="265"/>
      <c r="O7" s="265"/>
      <c r="P7" s="265"/>
      <c r="Q7" s="265"/>
      <c r="R7" s="265"/>
      <c r="S7" s="265"/>
      <c r="T7" s="265"/>
      <c r="U7" s="265"/>
      <c r="V7" s="265"/>
      <c r="W7" s="199"/>
      <c r="X7" s="199"/>
      <c r="Y7" s="199"/>
      <c r="Z7" s="199"/>
      <c r="AA7" s="199"/>
      <c r="AB7" s="199"/>
      <c r="AC7" s="198"/>
      <c r="AD7" s="265"/>
      <c r="AE7" s="265"/>
      <c r="AF7" s="265"/>
      <c r="AG7" s="265"/>
      <c r="AH7" s="265"/>
      <c r="AI7" s="265"/>
      <c r="AJ7" s="265"/>
      <c r="AK7" s="265"/>
      <c r="AL7" s="265"/>
      <c r="AM7" s="265"/>
      <c r="AN7" s="265"/>
      <c r="AO7" s="265"/>
      <c r="AP7" s="265"/>
      <c r="AQ7" s="265"/>
      <c r="AR7" s="265"/>
      <c r="AS7" s="265"/>
      <c r="AT7" s="265"/>
      <c r="AU7" s="265"/>
      <c r="AV7" s="265"/>
      <c r="AW7" s="200"/>
      <c r="AX7" s="265"/>
      <c r="AY7" s="199"/>
      <c r="AZ7" s="199"/>
      <c r="BA7" s="199"/>
      <c r="BB7" s="199"/>
      <c r="BC7" s="199"/>
      <c r="BD7" s="201"/>
      <c r="BE7" s="202"/>
      <c r="BF7" s="198"/>
      <c r="BG7" s="265"/>
      <c r="BH7" s="199"/>
      <c r="BI7" s="199"/>
      <c r="BJ7" s="199"/>
      <c r="BK7" s="199"/>
      <c r="BL7" s="200"/>
      <c r="BM7" s="198"/>
      <c r="BN7" s="199"/>
      <c r="BO7" s="199"/>
      <c r="BP7" s="199"/>
      <c r="BQ7" s="199"/>
      <c r="BR7" s="201"/>
      <c r="BS7" s="198"/>
      <c r="BT7" s="201"/>
      <c r="BU7" s="201"/>
      <c r="BV7" s="201"/>
      <c r="BW7" s="201"/>
      <c r="BX7" s="201"/>
      <c r="BY7" s="201"/>
      <c r="BZ7" s="201"/>
      <c r="CA7" s="198"/>
      <c r="CB7" s="199"/>
      <c r="CC7" s="199"/>
      <c r="CD7" s="199"/>
      <c r="CE7" s="199"/>
      <c r="CF7" s="199"/>
      <c r="CG7" s="199"/>
      <c r="CH7" s="201"/>
      <c r="CI7" s="203"/>
    </row>
    <row r="8" spans="2:87" ht="15.75" customHeight="1">
      <c r="B8" s="197">
        <v>3</v>
      </c>
      <c r="C8" s="39"/>
      <c r="D8" s="39"/>
      <c r="E8" s="40"/>
      <c r="F8" s="39"/>
      <c r="G8" s="41"/>
      <c r="H8" s="198"/>
      <c r="I8" s="265"/>
      <c r="J8" s="265"/>
      <c r="K8" s="265"/>
      <c r="L8" s="265"/>
      <c r="M8" s="265"/>
      <c r="N8" s="265"/>
      <c r="O8" s="265"/>
      <c r="P8" s="265"/>
      <c r="Q8" s="265"/>
      <c r="R8" s="265"/>
      <c r="S8" s="265"/>
      <c r="T8" s="265"/>
      <c r="U8" s="265"/>
      <c r="V8" s="265"/>
      <c r="W8" s="199"/>
      <c r="X8" s="199"/>
      <c r="Y8" s="199"/>
      <c r="Z8" s="199"/>
      <c r="AA8" s="199"/>
      <c r="AB8" s="199"/>
      <c r="AC8" s="198"/>
      <c r="AD8" s="265"/>
      <c r="AE8" s="265"/>
      <c r="AF8" s="265"/>
      <c r="AG8" s="265"/>
      <c r="AH8" s="265"/>
      <c r="AI8" s="265"/>
      <c r="AJ8" s="265"/>
      <c r="AK8" s="265"/>
      <c r="AL8" s="265"/>
      <c r="AM8" s="265"/>
      <c r="AN8" s="265"/>
      <c r="AO8" s="265"/>
      <c r="AP8" s="265"/>
      <c r="AQ8" s="265"/>
      <c r="AR8" s="265"/>
      <c r="AS8" s="265"/>
      <c r="AT8" s="265"/>
      <c r="AU8" s="265"/>
      <c r="AV8" s="265"/>
      <c r="AW8" s="200"/>
      <c r="AX8" s="265"/>
      <c r="AY8" s="199"/>
      <c r="AZ8" s="199"/>
      <c r="BA8" s="199"/>
      <c r="BB8" s="199"/>
      <c r="BC8" s="199"/>
      <c r="BD8" s="201"/>
      <c r="BE8" s="202"/>
      <c r="BF8" s="198"/>
      <c r="BG8" s="265"/>
      <c r="BH8" s="199"/>
      <c r="BI8" s="199"/>
      <c r="BJ8" s="199"/>
      <c r="BK8" s="199"/>
      <c r="BL8" s="200"/>
      <c r="BM8" s="198"/>
      <c r="BN8" s="199"/>
      <c r="BO8" s="199"/>
      <c r="BP8" s="199"/>
      <c r="BQ8" s="199"/>
      <c r="BR8" s="201"/>
      <c r="BS8" s="198"/>
      <c r="BT8" s="201"/>
      <c r="BU8" s="201"/>
      <c r="BV8" s="201"/>
      <c r="BW8" s="201"/>
      <c r="BX8" s="201"/>
      <c r="BY8" s="201"/>
      <c r="BZ8" s="201"/>
      <c r="CA8" s="198"/>
      <c r="CB8" s="199"/>
      <c r="CC8" s="199"/>
      <c r="CD8" s="199"/>
      <c r="CE8" s="199"/>
      <c r="CF8" s="199"/>
      <c r="CG8" s="199"/>
      <c r="CH8" s="201"/>
      <c r="CI8" s="203"/>
    </row>
    <row r="9" spans="2:87" ht="15.75" customHeight="1">
      <c r="B9" s="197">
        <v>4</v>
      </c>
      <c r="C9" s="39"/>
      <c r="D9" s="39"/>
      <c r="E9" s="40"/>
      <c r="F9" s="39"/>
      <c r="G9" s="41"/>
      <c r="H9" s="198"/>
      <c r="I9" s="265"/>
      <c r="J9" s="265"/>
      <c r="K9" s="265"/>
      <c r="L9" s="265"/>
      <c r="M9" s="265"/>
      <c r="N9" s="265"/>
      <c r="O9" s="265"/>
      <c r="P9" s="265"/>
      <c r="Q9" s="265"/>
      <c r="R9" s="265"/>
      <c r="S9" s="265"/>
      <c r="T9" s="265"/>
      <c r="U9" s="265"/>
      <c r="V9" s="265"/>
      <c r="W9" s="199"/>
      <c r="X9" s="199"/>
      <c r="Y9" s="199"/>
      <c r="Z9" s="199"/>
      <c r="AA9" s="199"/>
      <c r="AB9" s="199"/>
      <c r="AC9" s="198"/>
      <c r="AD9" s="265"/>
      <c r="AE9" s="265"/>
      <c r="AF9" s="265"/>
      <c r="AG9" s="265"/>
      <c r="AH9" s="265"/>
      <c r="AI9" s="265"/>
      <c r="AJ9" s="265"/>
      <c r="AK9" s="265"/>
      <c r="AL9" s="265"/>
      <c r="AM9" s="265"/>
      <c r="AN9" s="265"/>
      <c r="AO9" s="265"/>
      <c r="AP9" s="265"/>
      <c r="AQ9" s="265"/>
      <c r="AR9" s="265"/>
      <c r="AS9" s="265"/>
      <c r="AT9" s="265"/>
      <c r="AU9" s="265"/>
      <c r="AV9" s="265"/>
      <c r="AW9" s="200"/>
      <c r="AX9" s="265"/>
      <c r="AY9" s="199"/>
      <c r="AZ9" s="199"/>
      <c r="BA9" s="199"/>
      <c r="BB9" s="199"/>
      <c r="BC9" s="199"/>
      <c r="BD9" s="201"/>
      <c r="BE9" s="202"/>
      <c r="BF9" s="198"/>
      <c r="BG9" s="265"/>
      <c r="BH9" s="199"/>
      <c r="BI9" s="199"/>
      <c r="BJ9" s="199"/>
      <c r="BK9" s="199"/>
      <c r="BL9" s="200"/>
      <c r="BM9" s="198"/>
      <c r="BN9" s="199"/>
      <c r="BO9" s="199"/>
      <c r="BP9" s="199"/>
      <c r="BQ9" s="199"/>
      <c r="BR9" s="201"/>
      <c r="BS9" s="198"/>
      <c r="BT9" s="201"/>
      <c r="BU9" s="201"/>
      <c r="BV9" s="201"/>
      <c r="BW9" s="201"/>
      <c r="BX9" s="201"/>
      <c r="BY9" s="201"/>
      <c r="BZ9" s="201"/>
      <c r="CA9" s="198"/>
      <c r="CB9" s="199"/>
      <c r="CC9" s="199"/>
      <c r="CD9" s="199"/>
      <c r="CE9" s="199"/>
      <c r="CF9" s="199"/>
      <c r="CG9" s="199"/>
      <c r="CH9" s="201"/>
      <c r="CI9" s="203"/>
    </row>
    <row r="10" spans="2:87" ht="15.75" customHeight="1">
      <c r="B10" s="197">
        <v>5</v>
      </c>
      <c r="C10" s="39"/>
      <c r="D10" s="39"/>
      <c r="E10" s="40"/>
      <c r="F10" s="39"/>
      <c r="G10" s="41"/>
      <c r="H10" s="198"/>
      <c r="I10" s="265"/>
      <c r="J10" s="265"/>
      <c r="K10" s="265"/>
      <c r="L10" s="265"/>
      <c r="M10" s="265"/>
      <c r="N10" s="265"/>
      <c r="O10" s="265"/>
      <c r="P10" s="265"/>
      <c r="Q10" s="265"/>
      <c r="R10" s="265"/>
      <c r="S10" s="265"/>
      <c r="T10" s="265"/>
      <c r="U10" s="265"/>
      <c r="V10" s="265"/>
      <c r="W10" s="199"/>
      <c r="X10" s="199"/>
      <c r="Y10" s="199"/>
      <c r="Z10" s="199"/>
      <c r="AA10" s="199"/>
      <c r="AB10" s="199"/>
      <c r="AC10" s="198"/>
      <c r="AD10" s="265"/>
      <c r="AE10" s="265"/>
      <c r="AF10" s="265"/>
      <c r="AG10" s="265"/>
      <c r="AH10" s="265"/>
      <c r="AI10" s="265"/>
      <c r="AJ10" s="265"/>
      <c r="AK10" s="265"/>
      <c r="AL10" s="265"/>
      <c r="AM10" s="265"/>
      <c r="AN10" s="265"/>
      <c r="AO10" s="265"/>
      <c r="AP10" s="265"/>
      <c r="AQ10" s="265"/>
      <c r="AR10" s="265"/>
      <c r="AS10" s="265"/>
      <c r="AT10" s="265"/>
      <c r="AU10" s="265"/>
      <c r="AV10" s="265"/>
      <c r="AW10" s="200"/>
      <c r="AX10" s="265"/>
      <c r="AY10" s="199"/>
      <c r="AZ10" s="199"/>
      <c r="BA10" s="199"/>
      <c r="BB10" s="199"/>
      <c r="BC10" s="199"/>
      <c r="BD10" s="201"/>
      <c r="BE10" s="202"/>
      <c r="BF10" s="198"/>
      <c r="BG10" s="265"/>
      <c r="BH10" s="199"/>
      <c r="BI10" s="199"/>
      <c r="BJ10" s="199"/>
      <c r="BK10" s="199"/>
      <c r="BL10" s="200"/>
      <c r="BM10" s="198"/>
      <c r="BN10" s="199"/>
      <c r="BO10" s="199"/>
      <c r="BP10" s="199"/>
      <c r="BQ10" s="199"/>
      <c r="BR10" s="201"/>
      <c r="BS10" s="198"/>
      <c r="BT10" s="201"/>
      <c r="BU10" s="201"/>
      <c r="BV10" s="201"/>
      <c r="BW10" s="201"/>
      <c r="BX10" s="201"/>
      <c r="BY10" s="201"/>
      <c r="BZ10" s="201"/>
      <c r="CA10" s="198"/>
      <c r="CB10" s="199"/>
      <c r="CC10" s="199"/>
      <c r="CD10" s="199"/>
      <c r="CE10" s="199"/>
      <c r="CF10" s="199"/>
      <c r="CG10" s="199"/>
      <c r="CH10" s="201"/>
      <c r="CI10" s="203"/>
    </row>
    <row r="11" spans="2:87" ht="15.75" customHeight="1">
      <c r="B11" s="197">
        <v>6</v>
      </c>
      <c r="C11" s="39"/>
      <c r="D11" s="39"/>
      <c r="E11" s="40"/>
      <c r="F11" s="39"/>
      <c r="G11" s="41"/>
      <c r="H11" s="198"/>
      <c r="I11" s="265"/>
      <c r="J11" s="265"/>
      <c r="K11" s="265"/>
      <c r="L11" s="265"/>
      <c r="M11" s="265"/>
      <c r="N11" s="265"/>
      <c r="O11" s="265"/>
      <c r="P11" s="265"/>
      <c r="Q11" s="265"/>
      <c r="R11" s="265"/>
      <c r="S11" s="265"/>
      <c r="T11" s="265"/>
      <c r="U11" s="265"/>
      <c r="V11" s="265"/>
      <c r="W11" s="199"/>
      <c r="X11" s="199"/>
      <c r="Y11" s="199"/>
      <c r="Z11" s="199"/>
      <c r="AA11" s="199"/>
      <c r="AB11" s="199"/>
      <c r="AC11" s="198"/>
      <c r="AD11" s="265"/>
      <c r="AE11" s="265"/>
      <c r="AF11" s="265"/>
      <c r="AG11" s="265"/>
      <c r="AH11" s="265"/>
      <c r="AI11" s="265"/>
      <c r="AJ11" s="265"/>
      <c r="AK11" s="265"/>
      <c r="AL11" s="265"/>
      <c r="AM11" s="265"/>
      <c r="AN11" s="265"/>
      <c r="AO11" s="265"/>
      <c r="AP11" s="265"/>
      <c r="AQ11" s="265"/>
      <c r="AR11" s="265"/>
      <c r="AS11" s="265"/>
      <c r="AT11" s="265"/>
      <c r="AU11" s="265"/>
      <c r="AV11" s="265"/>
      <c r="AW11" s="200"/>
      <c r="AX11" s="265"/>
      <c r="AY11" s="199"/>
      <c r="AZ11" s="199"/>
      <c r="BA11" s="199"/>
      <c r="BB11" s="199"/>
      <c r="BC11" s="199"/>
      <c r="BD11" s="201"/>
      <c r="BE11" s="202"/>
      <c r="BF11" s="198"/>
      <c r="BG11" s="265"/>
      <c r="BH11" s="199"/>
      <c r="BI11" s="199"/>
      <c r="BJ11" s="199"/>
      <c r="BK11" s="199"/>
      <c r="BL11" s="200"/>
      <c r="BM11" s="198"/>
      <c r="BN11" s="199"/>
      <c r="BO11" s="199"/>
      <c r="BP11" s="199"/>
      <c r="BQ11" s="199"/>
      <c r="BR11" s="201"/>
      <c r="BS11" s="198"/>
      <c r="BT11" s="201"/>
      <c r="BU11" s="201"/>
      <c r="BV11" s="201"/>
      <c r="BW11" s="201"/>
      <c r="BX11" s="201"/>
      <c r="BY11" s="201"/>
      <c r="BZ11" s="201"/>
      <c r="CA11" s="198"/>
      <c r="CB11" s="199"/>
      <c r="CC11" s="199"/>
      <c r="CD11" s="199"/>
      <c r="CE11" s="199"/>
      <c r="CF11" s="199"/>
      <c r="CG11" s="199"/>
      <c r="CH11" s="201"/>
      <c r="CI11" s="203"/>
    </row>
    <row r="12" spans="2:87" ht="15.75" customHeight="1">
      <c r="B12" s="197">
        <v>7</v>
      </c>
      <c r="C12" s="39"/>
      <c r="D12" s="39"/>
      <c r="E12" s="40"/>
      <c r="F12" s="39"/>
      <c r="G12" s="41"/>
      <c r="H12" s="198"/>
      <c r="I12" s="265"/>
      <c r="J12" s="265"/>
      <c r="K12" s="265"/>
      <c r="L12" s="265"/>
      <c r="M12" s="265"/>
      <c r="N12" s="265"/>
      <c r="O12" s="265"/>
      <c r="P12" s="265"/>
      <c r="Q12" s="265"/>
      <c r="R12" s="265"/>
      <c r="S12" s="265"/>
      <c r="T12" s="265"/>
      <c r="U12" s="265"/>
      <c r="V12" s="265"/>
      <c r="W12" s="199"/>
      <c r="X12" s="199"/>
      <c r="Y12" s="199"/>
      <c r="Z12" s="199"/>
      <c r="AA12" s="199"/>
      <c r="AB12" s="199"/>
      <c r="AC12" s="198"/>
      <c r="AD12" s="265"/>
      <c r="AE12" s="265"/>
      <c r="AF12" s="265"/>
      <c r="AG12" s="265"/>
      <c r="AH12" s="265"/>
      <c r="AI12" s="265"/>
      <c r="AJ12" s="265"/>
      <c r="AK12" s="265"/>
      <c r="AL12" s="265"/>
      <c r="AM12" s="265"/>
      <c r="AN12" s="265"/>
      <c r="AO12" s="265"/>
      <c r="AP12" s="265"/>
      <c r="AQ12" s="265"/>
      <c r="AR12" s="265"/>
      <c r="AS12" s="265"/>
      <c r="AT12" s="265"/>
      <c r="AU12" s="265"/>
      <c r="AV12" s="265"/>
      <c r="AW12" s="200"/>
      <c r="AX12" s="265"/>
      <c r="AY12" s="199"/>
      <c r="AZ12" s="199"/>
      <c r="BA12" s="199"/>
      <c r="BB12" s="199"/>
      <c r="BC12" s="199"/>
      <c r="BD12" s="201"/>
      <c r="BE12" s="202"/>
      <c r="BF12" s="198"/>
      <c r="BG12" s="265"/>
      <c r="BH12" s="199"/>
      <c r="BI12" s="199"/>
      <c r="BJ12" s="199"/>
      <c r="BK12" s="199"/>
      <c r="BL12" s="200"/>
      <c r="BM12" s="198"/>
      <c r="BN12" s="199"/>
      <c r="BO12" s="199"/>
      <c r="BP12" s="199"/>
      <c r="BQ12" s="199"/>
      <c r="BR12" s="201"/>
      <c r="BS12" s="198"/>
      <c r="BT12" s="201"/>
      <c r="BU12" s="201"/>
      <c r="BV12" s="201"/>
      <c r="BW12" s="201"/>
      <c r="BX12" s="201"/>
      <c r="BY12" s="201"/>
      <c r="BZ12" s="201"/>
      <c r="CA12" s="198"/>
      <c r="CB12" s="199"/>
      <c r="CC12" s="199"/>
      <c r="CD12" s="199"/>
      <c r="CE12" s="199"/>
      <c r="CF12" s="199"/>
      <c r="CG12" s="199"/>
      <c r="CH12" s="201"/>
      <c r="CI12" s="203"/>
    </row>
    <row r="13" spans="2:87" ht="15.75" customHeight="1">
      <c r="B13" s="197">
        <v>8</v>
      </c>
      <c r="C13" s="39"/>
      <c r="D13" s="39"/>
      <c r="E13" s="40"/>
      <c r="F13" s="39"/>
      <c r="G13" s="41"/>
      <c r="H13" s="198"/>
      <c r="I13" s="265"/>
      <c r="J13" s="265"/>
      <c r="K13" s="265"/>
      <c r="L13" s="265"/>
      <c r="M13" s="265"/>
      <c r="N13" s="265"/>
      <c r="O13" s="265"/>
      <c r="P13" s="265"/>
      <c r="Q13" s="265"/>
      <c r="R13" s="265"/>
      <c r="S13" s="265"/>
      <c r="T13" s="265"/>
      <c r="U13" s="265"/>
      <c r="V13" s="265"/>
      <c r="W13" s="199"/>
      <c r="X13" s="199"/>
      <c r="Y13" s="199"/>
      <c r="Z13" s="199"/>
      <c r="AA13" s="199"/>
      <c r="AB13" s="199"/>
      <c r="AC13" s="198"/>
      <c r="AD13" s="265"/>
      <c r="AE13" s="265"/>
      <c r="AF13" s="265"/>
      <c r="AG13" s="265"/>
      <c r="AH13" s="265"/>
      <c r="AI13" s="265"/>
      <c r="AJ13" s="265"/>
      <c r="AK13" s="265"/>
      <c r="AL13" s="265"/>
      <c r="AM13" s="265"/>
      <c r="AN13" s="265"/>
      <c r="AO13" s="265"/>
      <c r="AP13" s="265"/>
      <c r="AQ13" s="265"/>
      <c r="AR13" s="265"/>
      <c r="AS13" s="265"/>
      <c r="AT13" s="265"/>
      <c r="AU13" s="265"/>
      <c r="AV13" s="265"/>
      <c r="AW13" s="200"/>
      <c r="AX13" s="265"/>
      <c r="AY13" s="199"/>
      <c r="AZ13" s="199"/>
      <c r="BA13" s="199"/>
      <c r="BB13" s="199"/>
      <c r="BC13" s="199"/>
      <c r="BD13" s="201"/>
      <c r="BE13" s="202"/>
      <c r="BF13" s="198"/>
      <c r="BG13" s="265"/>
      <c r="BH13" s="199"/>
      <c r="BI13" s="199"/>
      <c r="BJ13" s="199"/>
      <c r="BK13" s="199"/>
      <c r="BL13" s="200"/>
      <c r="BM13" s="198"/>
      <c r="BN13" s="199"/>
      <c r="BO13" s="199"/>
      <c r="BP13" s="199"/>
      <c r="BQ13" s="199"/>
      <c r="BR13" s="201"/>
      <c r="BS13" s="198"/>
      <c r="BT13" s="201"/>
      <c r="BU13" s="201"/>
      <c r="BV13" s="201"/>
      <c r="BW13" s="201"/>
      <c r="BX13" s="201"/>
      <c r="BY13" s="201"/>
      <c r="BZ13" s="201"/>
      <c r="CA13" s="198"/>
      <c r="CB13" s="199"/>
      <c r="CC13" s="199"/>
      <c r="CD13" s="199"/>
      <c r="CE13" s="199"/>
      <c r="CF13" s="199"/>
      <c r="CG13" s="199"/>
      <c r="CH13" s="201"/>
      <c r="CI13" s="203"/>
    </row>
    <row r="14" spans="2:87" ht="15.75" customHeight="1">
      <c r="B14" s="197">
        <v>9</v>
      </c>
      <c r="C14" s="39"/>
      <c r="D14" s="39"/>
      <c r="E14" s="40"/>
      <c r="F14" s="39"/>
      <c r="G14" s="41"/>
      <c r="H14" s="198"/>
      <c r="I14" s="265"/>
      <c r="J14" s="265"/>
      <c r="K14" s="265"/>
      <c r="L14" s="265"/>
      <c r="M14" s="265"/>
      <c r="N14" s="265"/>
      <c r="O14" s="265"/>
      <c r="P14" s="265"/>
      <c r="Q14" s="265"/>
      <c r="R14" s="265"/>
      <c r="S14" s="265"/>
      <c r="T14" s="265"/>
      <c r="U14" s="265"/>
      <c r="V14" s="265"/>
      <c r="W14" s="199"/>
      <c r="X14" s="199"/>
      <c r="Y14" s="199"/>
      <c r="Z14" s="199"/>
      <c r="AA14" s="199"/>
      <c r="AB14" s="199"/>
      <c r="AC14" s="198"/>
      <c r="AD14" s="265"/>
      <c r="AE14" s="265"/>
      <c r="AF14" s="265"/>
      <c r="AG14" s="265"/>
      <c r="AH14" s="265"/>
      <c r="AI14" s="265"/>
      <c r="AJ14" s="265"/>
      <c r="AK14" s="265"/>
      <c r="AL14" s="265"/>
      <c r="AM14" s="265"/>
      <c r="AN14" s="265"/>
      <c r="AO14" s="265"/>
      <c r="AP14" s="265"/>
      <c r="AQ14" s="265"/>
      <c r="AR14" s="265"/>
      <c r="AS14" s="265"/>
      <c r="AT14" s="265"/>
      <c r="AU14" s="265"/>
      <c r="AV14" s="265"/>
      <c r="AW14" s="200"/>
      <c r="AX14" s="265"/>
      <c r="AY14" s="199"/>
      <c r="AZ14" s="199"/>
      <c r="BA14" s="199"/>
      <c r="BB14" s="199"/>
      <c r="BC14" s="199"/>
      <c r="BD14" s="201"/>
      <c r="BE14" s="202"/>
      <c r="BF14" s="198"/>
      <c r="BG14" s="265"/>
      <c r="BH14" s="199"/>
      <c r="BI14" s="199"/>
      <c r="BJ14" s="199"/>
      <c r="BK14" s="199"/>
      <c r="BL14" s="200"/>
      <c r="BM14" s="198"/>
      <c r="BN14" s="199"/>
      <c r="BO14" s="199"/>
      <c r="BP14" s="199"/>
      <c r="BQ14" s="199"/>
      <c r="BR14" s="201"/>
      <c r="BS14" s="198"/>
      <c r="BT14" s="201"/>
      <c r="BU14" s="201"/>
      <c r="BV14" s="201"/>
      <c r="BW14" s="201"/>
      <c r="BX14" s="201"/>
      <c r="BY14" s="201"/>
      <c r="BZ14" s="201"/>
      <c r="CA14" s="198"/>
      <c r="CB14" s="199"/>
      <c r="CC14" s="199"/>
      <c r="CD14" s="199"/>
      <c r="CE14" s="199"/>
      <c r="CF14" s="199"/>
      <c r="CG14" s="199"/>
      <c r="CH14" s="201"/>
      <c r="CI14" s="203"/>
    </row>
    <row r="15" spans="2:87" ht="15.75" customHeight="1">
      <c r="B15" s="197">
        <v>10</v>
      </c>
      <c r="C15" s="39"/>
      <c r="D15" s="39"/>
      <c r="E15" s="40"/>
      <c r="F15" s="39"/>
      <c r="G15" s="41"/>
      <c r="H15" s="198"/>
      <c r="I15" s="265"/>
      <c r="J15" s="265"/>
      <c r="K15" s="265"/>
      <c r="L15" s="265"/>
      <c r="M15" s="265"/>
      <c r="N15" s="265"/>
      <c r="O15" s="265"/>
      <c r="P15" s="265"/>
      <c r="Q15" s="265"/>
      <c r="R15" s="265"/>
      <c r="S15" s="265"/>
      <c r="T15" s="265"/>
      <c r="U15" s="265"/>
      <c r="V15" s="265"/>
      <c r="W15" s="199"/>
      <c r="X15" s="199"/>
      <c r="Y15" s="199"/>
      <c r="Z15" s="199"/>
      <c r="AA15" s="199"/>
      <c r="AB15" s="199"/>
      <c r="AC15" s="198"/>
      <c r="AD15" s="265"/>
      <c r="AE15" s="265"/>
      <c r="AF15" s="265"/>
      <c r="AG15" s="265"/>
      <c r="AH15" s="265"/>
      <c r="AI15" s="265"/>
      <c r="AJ15" s="265"/>
      <c r="AK15" s="265"/>
      <c r="AL15" s="265"/>
      <c r="AM15" s="265"/>
      <c r="AN15" s="265"/>
      <c r="AO15" s="265"/>
      <c r="AP15" s="265"/>
      <c r="AQ15" s="265"/>
      <c r="AR15" s="265"/>
      <c r="AS15" s="265"/>
      <c r="AT15" s="265"/>
      <c r="AU15" s="265"/>
      <c r="AV15" s="265"/>
      <c r="AW15" s="200"/>
      <c r="AX15" s="265"/>
      <c r="AY15" s="199"/>
      <c r="AZ15" s="199"/>
      <c r="BA15" s="199"/>
      <c r="BB15" s="199"/>
      <c r="BC15" s="199"/>
      <c r="BD15" s="201"/>
      <c r="BE15" s="202"/>
      <c r="BF15" s="198"/>
      <c r="BG15" s="265"/>
      <c r="BH15" s="199"/>
      <c r="BI15" s="199"/>
      <c r="BJ15" s="199"/>
      <c r="BK15" s="199"/>
      <c r="BL15" s="200"/>
      <c r="BM15" s="198"/>
      <c r="BN15" s="199"/>
      <c r="BO15" s="199"/>
      <c r="BP15" s="199"/>
      <c r="BQ15" s="199"/>
      <c r="BR15" s="201"/>
      <c r="BS15" s="198"/>
      <c r="BT15" s="201"/>
      <c r="BU15" s="201"/>
      <c r="BV15" s="201"/>
      <c r="BW15" s="201"/>
      <c r="BX15" s="201"/>
      <c r="BY15" s="201"/>
      <c r="BZ15" s="201"/>
      <c r="CA15" s="198"/>
      <c r="CB15" s="199"/>
      <c r="CC15" s="199"/>
      <c r="CD15" s="199"/>
      <c r="CE15" s="199"/>
      <c r="CF15" s="199"/>
      <c r="CG15" s="199"/>
      <c r="CH15" s="201"/>
      <c r="CI15" s="203"/>
    </row>
    <row r="16" spans="2:87" ht="15.75" customHeight="1">
      <c r="B16" s="197">
        <v>11</v>
      </c>
      <c r="C16" s="39"/>
      <c r="D16" s="39"/>
      <c r="E16" s="40"/>
      <c r="F16" s="39"/>
      <c r="G16" s="41"/>
      <c r="H16" s="198"/>
      <c r="I16" s="265"/>
      <c r="J16" s="265"/>
      <c r="K16" s="265"/>
      <c r="L16" s="265"/>
      <c r="M16" s="265"/>
      <c r="N16" s="265"/>
      <c r="O16" s="265"/>
      <c r="P16" s="265"/>
      <c r="Q16" s="265"/>
      <c r="R16" s="265"/>
      <c r="S16" s="265"/>
      <c r="T16" s="265"/>
      <c r="U16" s="265"/>
      <c r="V16" s="265"/>
      <c r="W16" s="199"/>
      <c r="X16" s="199"/>
      <c r="Y16" s="199"/>
      <c r="Z16" s="199"/>
      <c r="AA16" s="199"/>
      <c r="AB16" s="199"/>
      <c r="AC16" s="198"/>
      <c r="AD16" s="265"/>
      <c r="AE16" s="265"/>
      <c r="AF16" s="265"/>
      <c r="AG16" s="265"/>
      <c r="AH16" s="265"/>
      <c r="AI16" s="265"/>
      <c r="AJ16" s="265"/>
      <c r="AK16" s="265"/>
      <c r="AL16" s="265"/>
      <c r="AM16" s="265"/>
      <c r="AN16" s="265"/>
      <c r="AO16" s="265"/>
      <c r="AP16" s="265"/>
      <c r="AQ16" s="265"/>
      <c r="AR16" s="265"/>
      <c r="AS16" s="265"/>
      <c r="AT16" s="265"/>
      <c r="AU16" s="265"/>
      <c r="AV16" s="265"/>
      <c r="AW16" s="200"/>
      <c r="AX16" s="265"/>
      <c r="AY16" s="199"/>
      <c r="AZ16" s="199"/>
      <c r="BA16" s="199"/>
      <c r="BB16" s="199"/>
      <c r="BC16" s="199"/>
      <c r="BD16" s="201"/>
      <c r="BE16" s="202"/>
      <c r="BF16" s="198"/>
      <c r="BG16" s="265"/>
      <c r="BH16" s="199"/>
      <c r="BI16" s="199"/>
      <c r="BJ16" s="199"/>
      <c r="BK16" s="199"/>
      <c r="BL16" s="200"/>
      <c r="BM16" s="198"/>
      <c r="BN16" s="199"/>
      <c r="BO16" s="199"/>
      <c r="BP16" s="199"/>
      <c r="BQ16" s="199"/>
      <c r="BR16" s="201"/>
      <c r="BS16" s="198"/>
      <c r="BT16" s="201"/>
      <c r="BU16" s="201"/>
      <c r="BV16" s="201"/>
      <c r="BW16" s="201"/>
      <c r="BX16" s="201"/>
      <c r="BY16" s="201"/>
      <c r="BZ16" s="201"/>
      <c r="CA16" s="198"/>
      <c r="CB16" s="199"/>
      <c r="CC16" s="199"/>
      <c r="CD16" s="199"/>
      <c r="CE16" s="199"/>
      <c r="CF16" s="199"/>
      <c r="CG16" s="199"/>
      <c r="CH16" s="201"/>
      <c r="CI16" s="203"/>
    </row>
    <row r="17" spans="2:87" ht="15.75" customHeight="1">
      <c r="B17" s="197">
        <v>12</v>
      </c>
      <c r="C17" s="39"/>
      <c r="D17" s="39"/>
      <c r="E17" s="40"/>
      <c r="F17" s="39"/>
      <c r="G17" s="41"/>
      <c r="H17" s="198"/>
      <c r="I17" s="265"/>
      <c r="J17" s="265"/>
      <c r="K17" s="265"/>
      <c r="L17" s="265"/>
      <c r="M17" s="265"/>
      <c r="N17" s="265"/>
      <c r="O17" s="265"/>
      <c r="P17" s="265"/>
      <c r="Q17" s="265"/>
      <c r="R17" s="265"/>
      <c r="S17" s="265"/>
      <c r="T17" s="265"/>
      <c r="U17" s="265"/>
      <c r="V17" s="265"/>
      <c r="W17" s="199"/>
      <c r="X17" s="199"/>
      <c r="Y17" s="199"/>
      <c r="Z17" s="199"/>
      <c r="AA17" s="199"/>
      <c r="AB17" s="199"/>
      <c r="AC17" s="198"/>
      <c r="AD17" s="265"/>
      <c r="AE17" s="265"/>
      <c r="AF17" s="265"/>
      <c r="AG17" s="265"/>
      <c r="AH17" s="265"/>
      <c r="AI17" s="265"/>
      <c r="AJ17" s="265"/>
      <c r="AK17" s="265"/>
      <c r="AL17" s="265"/>
      <c r="AM17" s="265"/>
      <c r="AN17" s="265"/>
      <c r="AO17" s="265"/>
      <c r="AP17" s="265"/>
      <c r="AQ17" s="265"/>
      <c r="AR17" s="265"/>
      <c r="AS17" s="265"/>
      <c r="AT17" s="265"/>
      <c r="AU17" s="265"/>
      <c r="AV17" s="265"/>
      <c r="AW17" s="200"/>
      <c r="AX17" s="265"/>
      <c r="AY17" s="199"/>
      <c r="AZ17" s="199"/>
      <c r="BA17" s="199"/>
      <c r="BB17" s="199"/>
      <c r="BC17" s="199"/>
      <c r="BD17" s="201"/>
      <c r="BE17" s="202"/>
      <c r="BF17" s="198"/>
      <c r="BG17" s="265"/>
      <c r="BH17" s="199"/>
      <c r="BI17" s="199"/>
      <c r="BJ17" s="199"/>
      <c r="BK17" s="199"/>
      <c r="BL17" s="200"/>
      <c r="BM17" s="198"/>
      <c r="BN17" s="199"/>
      <c r="BO17" s="199"/>
      <c r="BP17" s="199"/>
      <c r="BQ17" s="199"/>
      <c r="BR17" s="201"/>
      <c r="BS17" s="198"/>
      <c r="BT17" s="201"/>
      <c r="BU17" s="201"/>
      <c r="BV17" s="201"/>
      <c r="BW17" s="201"/>
      <c r="BX17" s="201"/>
      <c r="BY17" s="201"/>
      <c r="BZ17" s="201"/>
      <c r="CA17" s="198"/>
      <c r="CB17" s="199"/>
      <c r="CC17" s="199"/>
      <c r="CD17" s="199"/>
      <c r="CE17" s="199"/>
      <c r="CF17" s="199"/>
      <c r="CG17" s="199"/>
      <c r="CH17" s="201"/>
      <c r="CI17" s="203"/>
    </row>
    <row r="18" spans="2:87" ht="15.75" customHeight="1">
      <c r="B18" s="197">
        <v>13</v>
      </c>
      <c r="C18" s="39"/>
      <c r="D18" s="39"/>
      <c r="E18" s="40"/>
      <c r="F18" s="42"/>
      <c r="G18" s="41"/>
      <c r="H18" s="198"/>
      <c r="I18" s="265"/>
      <c r="J18" s="265"/>
      <c r="K18" s="265"/>
      <c r="L18" s="265"/>
      <c r="M18" s="265"/>
      <c r="N18" s="265"/>
      <c r="O18" s="265"/>
      <c r="P18" s="265"/>
      <c r="Q18" s="265"/>
      <c r="R18" s="265"/>
      <c r="S18" s="265"/>
      <c r="T18" s="265"/>
      <c r="U18" s="265"/>
      <c r="V18" s="265"/>
      <c r="W18" s="199"/>
      <c r="X18" s="199"/>
      <c r="Y18" s="199"/>
      <c r="Z18" s="199"/>
      <c r="AA18" s="199"/>
      <c r="AB18" s="199"/>
      <c r="AC18" s="198"/>
      <c r="AD18" s="265"/>
      <c r="AE18" s="265"/>
      <c r="AF18" s="265"/>
      <c r="AG18" s="265"/>
      <c r="AH18" s="265"/>
      <c r="AI18" s="265"/>
      <c r="AJ18" s="265"/>
      <c r="AK18" s="265"/>
      <c r="AL18" s="265"/>
      <c r="AM18" s="265"/>
      <c r="AN18" s="265"/>
      <c r="AO18" s="265"/>
      <c r="AP18" s="265"/>
      <c r="AQ18" s="265"/>
      <c r="AR18" s="265"/>
      <c r="AS18" s="265"/>
      <c r="AT18" s="265"/>
      <c r="AU18" s="265"/>
      <c r="AV18" s="265"/>
      <c r="AW18" s="200"/>
      <c r="AX18" s="265"/>
      <c r="AY18" s="199"/>
      <c r="AZ18" s="199"/>
      <c r="BA18" s="199"/>
      <c r="BB18" s="199"/>
      <c r="BC18" s="199"/>
      <c r="BD18" s="201"/>
      <c r="BE18" s="202"/>
      <c r="BF18" s="198"/>
      <c r="BG18" s="265"/>
      <c r="BH18" s="199"/>
      <c r="BI18" s="199"/>
      <c r="BJ18" s="199"/>
      <c r="BK18" s="199"/>
      <c r="BL18" s="200"/>
      <c r="BM18" s="198"/>
      <c r="BN18" s="199"/>
      <c r="BO18" s="199"/>
      <c r="BP18" s="199"/>
      <c r="BQ18" s="199"/>
      <c r="BR18" s="201"/>
      <c r="BS18" s="198"/>
      <c r="BT18" s="201"/>
      <c r="BU18" s="201"/>
      <c r="BV18" s="201"/>
      <c r="BW18" s="201"/>
      <c r="BX18" s="201"/>
      <c r="BY18" s="201"/>
      <c r="BZ18" s="201"/>
      <c r="CA18" s="198"/>
      <c r="CB18" s="199"/>
      <c r="CC18" s="199"/>
      <c r="CD18" s="199"/>
      <c r="CE18" s="199"/>
      <c r="CF18" s="199"/>
      <c r="CG18" s="199"/>
      <c r="CH18" s="201"/>
      <c r="CI18" s="203"/>
    </row>
    <row r="19" spans="2:87" ht="15.75" customHeight="1">
      <c r="B19" s="197">
        <v>14</v>
      </c>
      <c r="C19" s="39"/>
      <c r="D19" s="39"/>
      <c r="E19" s="40"/>
      <c r="F19" s="39"/>
      <c r="G19" s="41"/>
      <c r="H19" s="198"/>
      <c r="I19" s="265"/>
      <c r="J19" s="265"/>
      <c r="K19" s="265"/>
      <c r="L19" s="265"/>
      <c r="M19" s="265"/>
      <c r="N19" s="265"/>
      <c r="O19" s="265"/>
      <c r="P19" s="265"/>
      <c r="Q19" s="265"/>
      <c r="R19" s="265"/>
      <c r="S19" s="265"/>
      <c r="T19" s="265"/>
      <c r="U19" s="265"/>
      <c r="V19" s="265"/>
      <c r="W19" s="199"/>
      <c r="X19" s="199"/>
      <c r="Y19" s="199"/>
      <c r="Z19" s="199"/>
      <c r="AA19" s="199"/>
      <c r="AB19" s="199"/>
      <c r="AC19" s="198"/>
      <c r="AD19" s="265"/>
      <c r="AE19" s="265"/>
      <c r="AF19" s="265"/>
      <c r="AG19" s="265"/>
      <c r="AH19" s="265"/>
      <c r="AI19" s="265"/>
      <c r="AJ19" s="265"/>
      <c r="AK19" s="265"/>
      <c r="AL19" s="265"/>
      <c r="AM19" s="265"/>
      <c r="AN19" s="265"/>
      <c r="AO19" s="265"/>
      <c r="AP19" s="265"/>
      <c r="AQ19" s="265"/>
      <c r="AR19" s="265"/>
      <c r="AS19" s="265"/>
      <c r="AT19" s="265"/>
      <c r="AU19" s="265"/>
      <c r="AV19" s="265"/>
      <c r="AW19" s="200"/>
      <c r="AX19" s="265"/>
      <c r="AY19" s="199"/>
      <c r="AZ19" s="199"/>
      <c r="BA19" s="199"/>
      <c r="BB19" s="199"/>
      <c r="BC19" s="199"/>
      <c r="BD19" s="201"/>
      <c r="BE19" s="202"/>
      <c r="BF19" s="198"/>
      <c r="BG19" s="265"/>
      <c r="BH19" s="199"/>
      <c r="BI19" s="199"/>
      <c r="BJ19" s="199"/>
      <c r="BK19" s="199"/>
      <c r="BL19" s="200"/>
      <c r="BM19" s="198"/>
      <c r="BN19" s="199"/>
      <c r="BO19" s="199"/>
      <c r="BP19" s="199"/>
      <c r="BQ19" s="199"/>
      <c r="BR19" s="201"/>
      <c r="BS19" s="198"/>
      <c r="BT19" s="201"/>
      <c r="BU19" s="201"/>
      <c r="BV19" s="201"/>
      <c r="BW19" s="201"/>
      <c r="BX19" s="201"/>
      <c r="BY19" s="201"/>
      <c r="BZ19" s="201"/>
      <c r="CA19" s="198"/>
      <c r="CB19" s="199"/>
      <c r="CC19" s="199"/>
      <c r="CD19" s="199"/>
      <c r="CE19" s="199"/>
      <c r="CF19" s="199"/>
      <c r="CG19" s="199"/>
      <c r="CH19" s="201"/>
      <c r="CI19" s="203"/>
    </row>
    <row r="20" spans="2:87" ht="15.75" customHeight="1">
      <c r="B20" s="197">
        <v>15</v>
      </c>
      <c r="C20" s="39"/>
      <c r="D20" s="39"/>
      <c r="E20" s="40"/>
      <c r="F20" s="39"/>
      <c r="G20" s="41"/>
      <c r="H20" s="198"/>
      <c r="I20" s="265"/>
      <c r="J20" s="265"/>
      <c r="K20" s="265"/>
      <c r="L20" s="265"/>
      <c r="M20" s="265"/>
      <c r="N20" s="265"/>
      <c r="O20" s="265"/>
      <c r="P20" s="265"/>
      <c r="Q20" s="265"/>
      <c r="R20" s="265"/>
      <c r="S20" s="265"/>
      <c r="T20" s="265"/>
      <c r="U20" s="265"/>
      <c r="V20" s="265"/>
      <c r="W20" s="199"/>
      <c r="X20" s="199"/>
      <c r="Y20" s="199"/>
      <c r="Z20" s="199"/>
      <c r="AA20" s="199"/>
      <c r="AB20" s="199"/>
      <c r="AC20" s="198"/>
      <c r="AD20" s="265"/>
      <c r="AE20" s="265"/>
      <c r="AF20" s="265"/>
      <c r="AG20" s="265"/>
      <c r="AH20" s="265"/>
      <c r="AI20" s="265"/>
      <c r="AJ20" s="265"/>
      <c r="AK20" s="265"/>
      <c r="AL20" s="265"/>
      <c r="AM20" s="265"/>
      <c r="AN20" s="265"/>
      <c r="AO20" s="265"/>
      <c r="AP20" s="265"/>
      <c r="AQ20" s="265"/>
      <c r="AR20" s="265"/>
      <c r="AS20" s="265"/>
      <c r="AT20" s="265"/>
      <c r="AU20" s="265"/>
      <c r="AV20" s="265"/>
      <c r="AW20" s="200"/>
      <c r="AX20" s="265"/>
      <c r="AY20" s="199"/>
      <c r="AZ20" s="199"/>
      <c r="BA20" s="199"/>
      <c r="BB20" s="199"/>
      <c r="BC20" s="199"/>
      <c r="BD20" s="201"/>
      <c r="BE20" s="202"/>
      <c r="BF20" s="198"/>
      <c r="BG20" s="265"/>
      <c r="BH20" s="199"/>
      <c r="BI20" s="199"/>
      <c r="BJ20" s="199"/>
      <c r="BK20" s="199"/>
      <c r="BL20" s="200"/>
      <c r="BM20" s="198"/>
      <c r="BN20" s="199"/>
      <c r="BO20" s="199"/>
      <c r="BP20" s="199"/>
      <c r="BQ20" s="199"/>
      <c r="BR20" s="201"/>
      <c r="BS20" s="198"/>
      <c r="BT20" s="201"/>
      <c r="BU20" s="201"/>
      <c r="BV20" s="201"/>
      <c r="BW20" s="201"/>
      <c r="BX20" s="201"/>
      <c r="BY20" s="201"/>
      <c r="BZ20" s="201"/>
      <c r="CA20" s="198"/>
      <c r="CB20" s="199"/>
      <c r="CC20" s="199"/>
      <c r="CD20" s="199"/>
      <c r="CE20" s="199"/>
      <c r="CF20" s="199"/>
      <c r="CG20" s="199"/>
      <c r="CH20" s="201"/>
      <c r="CI20" s="203"/>
    </row>
    <row r="21" spans="2:87" ht="15.75" customHeight="1">
      <c r="B21" s="197">
        <v>16</v>
      </c>
      <c r="C21" s="39"/>
      <c r="D21" s="39"/>
      <c r="E21" s="40"/>
      <c r="F21" s="39"/>
      <c r="G21" s="41"/>
      <c r="H21" s="198"/>
      <c r="I21" s="265"/>
      <c r="J21" s="265"/>
      <c r="K21" s="265"/>
      <c r="L21" s="265"/>
      <c r="M21" s="265"/>
      <c r="N21" s="265"/>
      <c r="O21" s="265"/>
      <c r="P21" s="265"/>
      <c r="Q21" s="265"/>
      <c r="R21" s="265"/>
      <c r="S21" s="265"/>
      <c r="T21" s="265"/>
      <c r="U21" s="265"/>
      <c r="V21" s="265"/>
      <c r="W21" s="199"/>
      <c r="X21" s="199"/>
      <c r="Y21" s="199"/>
      <c r="Z21" s="199"/>
      <c r="AA21" s="199"/>
      <c r="AB21" s="199"/>
      <c r="AC21" s="198"/>
      <c r="AD21" s="265"/>
      <c r="AE21" s="265"/>
      <c r="AF21" s="265"/>
      <c r="AG21" s="265"/>
      <c r="AH21" s="265"/>
      <c r="AI21" s="265"/>
      <c r="AJ21" s="265"/>
      <c r="AK21" s="265"/>
      <c r="AL21" s="265"/>
      <c r="AM21" s="265"/>
      <c r="AN21" s="265"/>
      <c r="AO21" s="265"/>
      <c r="AP21" s="265"/>
      <c r="AQ21" s="265"/>
      <c r="AR21" s="265"/>
      <c r="AS21" s="265"/>
      <c r="AT21" s="265"/>
      <c r="AU21" s="265"/>
      <c r="AV21" s="265"/>
      <c r="AW21" s="200"/>
      <c r="AX21" s="265"/>
      <c r="AY21" s="199"/>
      <c r="AZ21" s="199"/>
      <c r="BA21" s="199"/>
      <c r="BB21" s="199"/>
      <c r="BC21" s="199"/>
      <c r="BD21" s="201"/>
      <c r="BE21" s="202"/>
      <c r="BF21" s="198"/>
      <c r="BG21" s="265"/>
      <c r="BH21" s="199"/>
      <c r="BI21" s="199"/>
      <c r="BJ21" s="199"/>
      <c r="BK21" s="199"/>
      <c r="BL21" s="200"/>
      <c r="BM21" s="198"/>
      <c r="BN21" s="199"/>
      <c r="BO21" s="199"/>
      <c r="BP21" s="199"/>
      <c r="BQ21" s="199"/>
      <c r="BR21" s="201"/>
      <c r="BS21" s="198"/>
      <c r="BT21" s="201"/>
      <c r="BU21" s="201"/>
      <c r="BV21" s="201"/>
      <c r="BW21" s="201"/>
      <c r="BX21" s="201"/>
      <c r="BY21" s="201"/>
      <c r="BZ21" s="201"/>
      <c r="CA21" s="198"/>
      <c r="CB21" s="199"/>
      <c r="CC21" s="199"/>
      <c r="CD21" s="199"/>
      <c r="CE21" s="199"/>
      <c r="CF21" s="199"/>
      <c r="CG21" s="199"/>
      <c r="CH21" s="201"/>
      <c r="CI21" s="203"/>
    </row>
    <row r="22" spans="2:87" ht="15.75" customHeight="1">
      <c r="B22" s="197">
        <v>17</v>
      </c>
      <c r="C22" s="39"/>
      <c r="D22" s="39"/>
      <c r="E22" s="40"/>
      <c r="F22" s="39"/>
      <c r="G22" s="41"/>
      <c r="H22" s="198"/>
      <c r="I22" s="265"/>
      <c r="J22" s="265"/>
      <c r="K22" s="265"/>
      <c r="L22" s="265"/>
      <c r="M22" s="265"/>
      <c r="N22" s="265"/>
      <c r="O22" s="265"/>
      <c r="P22" s="265"/>
      <c r="Q22" s="265"/>
      <c r="R22" s="265"/>
      <c r="S22" s="265"/>
      <c r="T22" s="265"/>
      <c r="U22" s="265"/>
      <c r="V22" s="265"/>
      <c r="W22" s="199"/>
      <c r="X22" s="199"/>
      <c r="Y22" s="199"/>
      <c r="Z22" s="199"/>
      <c r="AA22" s="199"/>
      <c r="AB22" s="199"/>
      <c r="AC22" s="198"/>
      <c r="AD22" s="265"/>
      <c r="AE22" s="265"/>
      <c r="AF22" s="265"/>
      <c r="AG22" s="265"/>
      <c r="AH22" s="265"/>
      <c r="AI22" s="265"/>
      <c r="AJ22" s="265"/>
      <c r="AK22" s="265"/>
      <c r="AL22" s="265"/>
      <c r="AM22" s="265"/>
      <c r="AN22" s="265"/>
      <c r="AO22" s="265"/>
      <c r="AP22" s="265"/>
      <c r="AQ22" s="265"/>
      <c r="AR22" s="265"/>
      <c r="AS22" s="265"/>
      <c r="AT22" s="265"/>
      <c r="AU22" s="265"/>
      <c r="AV22" s="265"/>
      <c r="AW22" s="200"/>
      <c r="AX22" s="265"/>
      <c r="AY22" s="199"/>
      <c r="AZ22" s="199"/>
      <c r="BA22" s="199"/>
      <c r="BB22" s="199"/>
      <c r="BC22" s="199"/>
      <c r="BD22" s="201"/>
      <c r="BE22" s="202"/>
      <c r="BF22" s="198"/>
      <c r="BG22" s="265"/>
      <c r="BH22" s="199"/>
      <c r="BI22" s="199"/>
      <c r="BJ22" s="199"/>
      <c r="BK22" s="199"/>
      <c r="BL22" s="200"/>
      <c r="BM22" s="198"/>
      <c r="BN22" s="199"/>
      <c r="BO22" s="199"/>
      <c r="BP22" s="199"/>
      <c r="BQ22" s="199"/>
      <c r="BR22" s="201"/>
      <c r="BS22" s="198"/>
      <c r="BT22" s="201"/>
      <c r="BU22" s="201"/>
      <c r="BV22" s="201"/>
      <c r="BW22" s="201"/>
      <c r="BX22" s="201"/>
      <c r="BY22" s="201"/>
      <c r="BZ22" s="201"/>
      <c r="CA22" s="198"/>
      <c r="CB22" s="199"/>
      <c r="CC22" s="199"/>
      <c r="CD22" s="199"/>
      <c r="CE22" s="199"/>
      <c r="CF22" s="199"/>
      <c r="CG22" s="199"/>
      <c r="CH22" s="201"/>
      <c r="CI22" s="203"/>
    </row>
    <row r="23" spans="2:87" ht="15.75" customHeight="1">
      <c r="B23" s="197">
        <v>18</v>
      </c>
      <c r="C23" s="39"/>
      <c r="D23" s="39"/>
      <c r="E23" s="40"/>
      <c r="F23" s="39"/>
      <c r="G23" s="41"/>
      <c r="H23" s="198"/>
      <c r="I23" s="265"/>
      <c r="J23" s="265"/>
      <c r="K23" s="265"/>
      <c r="L23" s="265"/>
      <c r="M23" s="265"/>
      <c r="N23" s="265"/>
      <c r="O23" s="265"/>
      <c r="P23" s="265"/>
      <c r="Q23" s="265"/>
      <c r="R23" s="265"/>
      <c r="S23" s="265"/>
      <c r="T23" s="265"/>
      <c r="U23" s="265"/>
      <c r="V23" s="265"/>
      <c r="W23" s="199"/>
      <c r="X23" s="199"/>
      <c r="Y23" s="199"/>
      <c r="Z23" s="199"/>
      <c r="AA23" s="199"/>
      <c r="AB23" s="199"/>
      <c r="AC23" s="198"/>
      <c r="AD23" s="265"/>
      <c r="AE23" s="265"/>
      <c r="AF23" s="265"/>
      <c r="AG23" s="265"/>
      <c r="AH23" s="265"/>
      <c r="AI23" s="265"/>
      <c r="AJ23" s="265"/>
      <c r="AK23" s="265"/>
      <c r="AL23" s="265"/>
      <c r="AM23" s="265"/>
      <c r="AN23" s="265"/>
      <c r="AO23" s="265"/>
      <c r="AP23" s="265"/>
      <c r="AQ23" s="265"/>
      <c r="AR23" s="265"/>
      <c r="AS23" s="265"/>
      <c r="AT23" s="265"/>
      <c r="AU23" s="265"/>
      <c r="AV23" s="265"/>
      <c r="AW23" s="200"/>
      <c r="AX23" s="265"/>
      <c r="AY23" s="199"/>
      <c r="AZ23" s="199"/>
      <c r="BA23" s="199"/>
      <c r="BB23" s="199"/>
      <c r="BC23" s="199"/>
      <c r="BD23" s="201"/>
      <c r="BE23" s="202"/>
      <c r="BF23" s="198"/>
      <c r="BG23" s="265"/>
      <c r="BH23" s="199"/>
      <c r="BI23" s="199"/>
      <c r="BJ23" s="199"/>
      <c r="BK23" s="199"/>
      <c r="BL23" s="200"/>
      <c r="BM23" s="198"/>
      <c r="BN23" s="199"/>
      <c r="BO23" s="199"/>
      <c r="BP23" s="199"/>
      <c r="BQ23" s="199"/>
      <c r="BR23" s="201"/>
      <c r="BS23" s="198"/>
      <c r="BT23" s="201"/>
      <c r="BU23" s="201"/>
      <c r="BV23" s="201"/>
      <c r="BW23" s="201"/>
      <c r="BX23" s="201"/>
      <c r="BY23" s="201"/>
      <c r="BZ23" s="201"/>
      <c r="CA23" s="198"/>
      <c r="CB23" s="199"/>
      <c r="CC23" s="199"/>
      <c r="CD23" s="199"/>
      <c r="CE23" s="199"/>
      <c r="CF23" s="199"/>
      <c r="CG23" s="199"/>
      <c r="CH23" s="201"/>
      <c r="CI23" s="203"/>
    </row>
    <row r="24" spans="2:87" ht="15.75" customHeight="1">
      <c r="B24" s="197">
        <v>19</v>
      </c>
      <c r="C24" s="39"/>
      <c r="D24" s="39"/>
      <c r="E24" s="40"/>
      <c r="F24" s="39"/>
      <c r="G24" s="41"/>
      <c r="H24" s="198"/>
      <c r="I24" s="265"/>
      <c r="J24" s="265"/>
      <c r="K24" s="265"/>
      <c r="L24" s="265"/>
      <c r="M24" s="265"/>
      <c r="N24" s="265"/>
      <c r="O24" s="265"/>
      <c r="P24" s="265"/>
      <c r="Q24" s="265"/>
      <c r="R24" s="265"/>
      <c r="S24" s="265"/>
      <c r="T24" s="265"/>
      <c r="U24" s="265"/>
      <c r="V24" s="265"/>
      <c r="W24" s="199"/>
      <c r="X24" s="199"/>
      <c r="Y24" s="199"/>
      <c r="Z24" s="199"/>
      <c r="AA24" s="199"/>
      <c r="AB24" s="199"/>
      <c r="AC24" s="198"/>
      <c r="AD24" s="265"/>
      <c r="AE24" s="265"/>
      <c r="AF24" s="265"/>
      <c r="AG24" s="265"/>
      <c r="AH24" s="265"/>
      <c r="AI24" s="265"/>
      <c r="AJ24" s="265"/>
      <c r="AK24" s="265"/>
      <c r="AL24" s="265"/>
      <c r="AM24" s="265"/>
      <c r="AN24" s="265"/>
      <c r="AO24" s="265"/>
      <c r="AP24" s="265"/>
      <c r="AQ24" s="265"/>
      <c r="AR24" s="265"/>
      <c r="AS24" s="265"/>
      <c r="AT24" s="265"/>
      <c r="AU24" s="265"/>
      <c r="AV24" s="265"/>
      <c r="AW24" s="200"/>
      <c r="AX24" s="265"/>
      <c r="AY24" s="199"/>
      <c r="AZ24" s="199"/>
      <c r="BA24" s="199"/>
      <c r="BB24" s="199"/>
      <c r="BC24" s="199"/>
      <c r="BD24" s="201"/>
      <c r="BE24" s="202"/>
      <c r="BF24" s="198"/>
      <c r="BG24" s="265"/>
      <c r="BH24" s="199"/>
      <c r="BI24" s="199"/>
      <c r="BJ24" s="199"/>
      <c r="BK24" s="199"/>
      <c r="BL24" s="200"/>
      <c r="BM24" s="198"/>
      <c r="BN24" s="199"/>
      <c r="BO24" s="199"/>
      <c r="BP24" s="199"/>
      <c r="BQ24" s="199"/>
      <c r="BR24" s="201"/>
      <c r="BS24" s="198"/>
      <c r="BT24" s="201"/>
      <c r="BU24" s="201"/>
      <c r="BV24" s="201"/>
      <c r="BW24" s="201"/>
      <c r="BX24" s="201"/>
      <c r="BY24" s="201"/>
      <c r="BZ24" s="201"/>
      <c r="CA24" s="198"/>
      <c r="CB24" s="199"/>
      <c r="CC24" s="199"/>
      <c r="CD24" s="199"/>
      <c r="CE24" s="199"/>
      <c r="CF24" s="199"/>
      <c r="CG24" s="199"/>
      <c r="CH24" s="201"/>
      <c r="CI24" s="203"/>
    </row>
    <row r="25" spans="2:87" ht="15.75" customHeight="1">
      <c r="B25" s="197">
        <v>20</v>
      </c>
      <c r="C25" s="39"/>
      <c r="D25" s="39"/>
      <c r="E25" s="40"/>
      <c r="F25" s="39"/>
      <c r="G25" s="41"/>
      <c r="H25" s="198"/>
      <c r="I25" s="265"/>
      <c r="J25" s="265"/>
      <c r="K25" s="265"/>
      <c r="L25" s="265"/>
      <c r="M25" s="265"/>
      <c r="N25" s="265"/>
      <c r="O25" s="265"/>
      <c r="P25" s="265"/>
      <c r="Q25" s="265"/>
      <c r="R25" s="265"/>
      <c r="S25" s="265"/>
      <c r="T25" s="265"/>
      <c r="U25" s="265"/>
      <c r="V25" s="265"/>
      <c r="W25" s="199"/>
      <c r="X25" s="199"/>
      <c r="Y25" s="199"/>
      <c r="Z25" s="199"/>
      <c r="AA25" s="199"/>
      <c r="AB25" s="199"/>
      <c r="AC25" s="198"/>
      <c r="AD25" s="265"/>
      <c r="AE25" s="265"/>
      <c r="AF25" s="265"/>
      <c r="AG25" s="265"/>
      <c r="AH25" s="265"/>
      <c r="AI25" s="265"/>
      <c r="AJ25" s="265"/>
      <c r="AK25" s="265"/>
      <c r="AL25" s="265"/>
      <c r="AM25" s="265"/>
      <c r="AN25" s="265"/>
      <c r="AO25" s="265"/>
      <c r="AP25" s="265"/>
      <c r="AQ25" s="265"/>
      <c r="AR25" s="265"/>
      <c r="AS25" s="265"/>
      <c r="AT25" s="265"/>
      <c r="AU25" s="265"/>
      <c r="AV25" s="265"/>
      <c r="AW25" s="200"/>
      <c r="AX25" s="265"/>
      <c r="AY25" s="199"/>
      <c r="AZ25" s="199"/>
      <c r="BA25" s="199"/>
      <c r="BB25" s="199"/>
      <c r="BC25" s="199"/>
      <c r="BD25" s="201"/>
      <c r="BE25" s="202"/>
      <c r="BF25" s="198"/>
      <c r="BG25" s="265"/>
      <c r="BH25" s="199"/>
      <c r="BI25" s="199"/>
      <c r="BJ25" s="199"/>
      <c r="BK25" s="199"/>
      <c r="BL25" s="200"/>
      <c r="BM25" s="198"/>
      <c r="BN25" s="199"/>
      <c r="BO25" s="199"/>
      <c r="BP25" s="199"/>
      <c r="BQ25" s="199"/>
      <c r="BR25" s="201"/>
      <c r="BS25" s="198"/>
      <c r="BT25" s="201"/>
      <c r="BU25" s="201"/>
      <c r="BV25" s="201"/>
      <c r="BW25" s="201"/>
      <c r="BX25" s="201"/>
      <c r="BY25" s="201"/>
      <c r="BZ25" s="201"/>
      <c r="CA25" s="198"/>
      <c r="CB25" s="199"/>
      <c r="CC25" s="199"/>
      <c r="CD25" s="199"/>
      <c r="CE25" s="199"/>
      <c r="CF25" s="199"/>
      <c r="CG25" s="199"/>
      <c r="CH25" s="201"/>
      <c r="CI25" s="203"/>
    </row>
    <row r="26" spans="2:87" ht="15.75" customHeight="1">
      <c r="B26" s="197">
        <v>21</v>
      </c>
      <c r="C26" s="39"/>
      <c r="D26" s="39"/>
      <c r="E26" s="40"/>
      <c r="F26" s="39"/>
      <c r="G26" s="41"/>
      <c r="H26" s="198"/>
      <c r="I26" s="265"/>
      <c r="J26" s="265"/>
      <c r="K26" s="265"/>
      <c r="L26" s="265"/>
      <c r="M26" s="265"/>
      <c r="N26" s="265"/>
      <c r="O26" s="265"/>
      <c r="P26" s="265"/>
      <c r="Q26" s="265"/>
      <c r="R26" s="265"/>
      <c r="S26" s="265"/>
      <c r="T26" s="265"/>
      <c r="U26" s="265"/>
      <c r="V26" s="265"/>
      <c r="W26" s="199"/>
      <c r="X26" s="199"/>
      <c r="Y26" s="199"/>
      <c r="Z26" s="199"/>
      <c r="AA26" s="199"/>
      <c r="AB26" s="199"/>
      <c r="AC26" s="198"/>
      <c r="AD26" s="265"/>
      <c r="AE26" s="265"/>
      <c r="AF26" s="265"/>
      <c r="AG26" s="265"/>
      <c r="AH26" s="265"/>
      <c r="AI26" s="265"/>
      <c r="AJ26" s="265"/>
      <c r="AK26" s="265"/>
      <c r="AL26" s="265"/>
      <c r="AM26" s="265"/>
      <c r="AN26" s="265"/>
      <c r="AO26" s="265"/>
      <c r="AP26" s="265"/>
      <c r="AQ26" s="265"/>
      <c r="AR26" s="265"/>
      <c r="AS26" s="265"/>
      <c r="AT26" s="265"/>
      <c r="AU26" s="265"/>
      <c r="AV26" s="265"/>
      <c r="AW26" s="200"/>
      <c r="AX26" s="265"/>
      <c r="AY26" s="199"/>
      <c r="AZ26" s="199"/>
      <c r="BA26" s="199"/>
      <c r="BB26" s="199"/>
      <c r="BC26" s="199"/>
      <c r="BD26" s="201"/>
      <c r="BE26" s="202"/>
      <c r="BF26" s="198"/>
      <c r="BG26" s="265"/>
      <c r="BH26" s="199"/>
      <c r="BI26" s="199"/>
      <c r="BJ26" s="199"/>
      <c r="BK26" s="199"/>
      <c r="BL26" s="200"/>
      <c r="BM26" s="198"/>
      <c r="BN26" s="199"/>
      <c r="BO26" s="199"/>
      <c r="BP26" s="199"/>
      <c r="BQ26" s="199"/>
      <c r="BR26" s="201"/>
      <c r="BS26" s="198"/>
      <c r="BT26" s="201"/>
      <c r="BU26" s="201"/>
      <c r="BV26" s="201"/>
      <c r="BW26" s="201"/>
      <c r="BX26" s="201"/>
      <c r="BY26" s="201"/>
      <c r="BZ26" s="201"/>
      <c r="CA26" s="198"/>
      <c r="CB26" s="199"/>
      <c r="CC26" s="199"/>
      <c r="CD26" s="199"/>
      <c r="CE26" s="199"/>
      <c r="CF26" s="199"/>
      <c r="CG26" s="199"/>
      <c r="CH26" s="201"/>
      <c r="CI26" s="203"/>
    </row>
    <row r="27" spans="2:87" ht="15.75" customHeight="1">
      <c r="B27" s="197">
        <v>22</v>
      </c>
      <c r="C27" s="39"/>
      <c r="D27" s="39"/>
      <c r="E27" s="40"/>
      <c r="F27" s="39"/>
      <c r="G27" s="41"/>
      <c r="H27" s="198"/>
      <c r="I27" s="265"/>
      <c r="J27" s="265"/>
      <c r="K27" s="265"/>
      <c r="L27" s="265"/>
      <c r="M27" s="265"/>
      <c r="N27" s="265"/>
      <c r="O27" s="265"/>
      <c r="P27" s="265"/>
      <c r="Q27" s="265"/>
      <c r="R27" s="265"/>
      <c r="S27" s="265"/>
      <c r="T27" s="265"/>
      <c r="U27" s="265"/>
      <c r="V27" s="265"/>
      <c r="W27" s="199"/>
      <c r="X27" s="199"/>
      <c r="Y27" s="199"/>
      <c r="Z27" s="199"/>
      <c r="AA27" s="199"/>
      <c r="AB27" s="199"/>
      <c r="AC27" s="198"/>
      <c r="AD27" s="265"/>
      <c r="AE27" s="265"/>
      <c r="AF27" s="265"/>
      <c r="AG27" s="265"/>
      <c r="AH27" s="265"/>
      <c r="AI27" s="265"/>
      <c r="AJ27" s="265"/>
      <c r="AK27" s="265"/>
      <c r="AL27" s="265"/>
      <c r="AM27" s="265"/>
      <c r="AN27" s="265"/>
      <c r="AO27" s="265"/>
      <c r="AP27" s="265"/>
      <c r="AQ27" s="265"/>
      <c r="AR27" s="265"/>
      <c r="AS27" s="265"/>
      <c r="AT27" s="265"/>
      <c r="AU27" s="265"/>
      <c r="AV27" s="265"/>
      <c r="AW27" s="200"/>
      <c r="AX27" s="265"/>
      <c r="AY27" s="199"/>
      <c r="AZ27" s="199"/>
      <c r="BA27" s="199"/>
      <c r="BB27" s="199"/>
      <c r="BC27" s="199"/>
      <c r="BD27" s="201"/>
      <c r="BE27" s="202"/>
      <c r="BF27" s="198"/>
      <c r="BG27" s="265"/>
      <c r="BH27" s="199"/>
      <c r="BI27" s="199"/>
      <c r="BJ27" s="199"/>
      <c r="BK27" s="199"/>
      <c r="BL27" s="200"/>
      <c r="BM27" s="198"/>
      <c r="BN27" s="199"/>
      <c r="BO27" s="199"/>
      <c r="BP27" s="199"/>
      <c r="BQ27" s="199"/>
      <c r="BR27" s="201"/>
      <c r="BS27" s="198"/>
      <c r="BT27" s="201"/>
      <c r="BU27" s="201"/>
      <c r="BV27" s="201"/>
      <c r="BW27" s="201"/>
      <c r="BX27" s="201"/>
      <c r="BY27" s="201"/>
      <c r="BZ27" s="201"/>
      <c r="CA27" s="198"/>
      <c r="CB27" s="199"/>
      <c r="CC27" s="199"/>
      <c r="CD27" s="199"/>
      <c r="CE27" s="199"/>
      <c r="CF27" s="199"/>
      <c r="CG27" s="199"/>
      <c r="CH27" s="201"/>
      <c r="CI27" s="203"/>
    </row>
    <row r="28" spans="2:87" ht="15.75" customHeight="1">
      <c r="B28" s="197">
        <v>23</v>
      </c>
      <c r="C28" s="39"/>
      <c r="D28" s="39"/>
      <c r="E28" s="40"/>
      <c r="F28" s="39"/>
      <c r="G28" s="41"/>
      <c r="H28" s="198"/>
      <c r="I28" s="265"/>
      <c r="J28" s="265"/>
      <c r="K28" s="265"/>
      <c r="L28" s="265"/>
      <c r="M28" s="265"/>
      <c r="N28" s="265"/>
      <c r="O28" s="265"/>
      <c r="P28" s="265"/>
      <c r="Q28" s="265"/>
      <c r="R28" s="265"/>
      <c r="S28" s="265"/>
      <c r="T28" s="265"/>
      <c r="U28" s="265"/>
      <c r="V28" s="265"/>
      <c r="W28" s="199"/>
      <c r="X28" s="199"/>
      <c r="Y28" s="199"/>
      <c r="Z28" s="199"/>
      <c r="AA28" s="199"/>
      <c r="AB28" s="199"/>
      <c r="AC28" s="198"/>
      <c r="AD28" s="265"/>
      <c r="AE28" s="265"/>
      <c r="AF28" s="265"/>
      <c r="AG28" s="265"/>
      <c r="AH28" s="265"/>
      <c r="AI28" s="265"/>
      <c r="AJ28" s="265"/>
      <c r="AK28" s="265"/>
      <c r="AL28" s="265"/>
      <c r="AM28" s="265"/>
      <c r="AN28" s="265"/>
      <c r="AO28" s="265"/>
      <c r="AP28" s="265"/>
      <c r="AQ28" s="265"/>
      <c r="AR28" s="265"/>
      <c r="AS28" s="265"/>
      <c r="AT28" s="265"/>
      <c r="AU28" s="265"/>
      <c r="AV28" s="265"/>
      <c r="AW28" s="200"/>
      <c r="AX28" s="265"/>
      <c r="AY28" s="199"/>
      <c r="AZ28" s="199"/>
      <c r="BA28" s="199"/>
      <c r="BB28" s="199"/>
      <c r="BC28" s="199"/>
      <c r="BD28" s="201"/>
      <c r="BE28" s="202"/>
      <c r="BF28" s="198"/>
      <c r="BG28" s="265"/>
      <c r="BH28" s="199"/>
      <c r="BI28" s="199"/>
      <c r="BJ28" s="199"/>
      <c r="BK28" s="199"/>
      <c r="BL28" s="200"/>
      <c r="BM28" s="198"/>
      <c r="BN28" s="199"/>
      <c r="BO28" s="199"/>
      <c r="BP28" s="199"/>
      <c r="BQ28" s="199"/>
      <c r="BR28" s="201"/>
      <c r="BS28" s="198"/>
      <c r="BT28" s="201"/>
      <c r="BU28" s="201"/>
      <c r="BV28" s="201"/>
      <c r="BW28" s="201"/>
      <c r="BX28" s="201"/>
      <c r="BY28" s="201"/>
      <c r="BZ28" s="201"/>
      <c r="CA28" s="198"/>
      <c r="CB28" s="199"/>
      <c r="CC28" s="199"/>
      <c r="CD28" s="199"/>
      <c r="CE28" s="199"/>
      <c r="CF28" s="199"/>
      <c r="CG28" s="199"/>
      <c r="CH28" s="201"/>
      <c r="CI28" s="203"/>
    </row>
    <row r="29" spans="2:87" ht="15.75" customHeight="1">
      <c r="B29" s="197">
        <v>24</v>
      </c>
      <c r="C29" s="39"/>
      <c r="D29" s="39"/>
      <c r="E29" s="40"/>
      <c r="F29" s="39"/>
      <c r="G29" s="41"/>
      <c r="H29" s="198"/>
      <c r="I29" s="265"/>
      <c r="J29" s="265"/>
      <c r="K29" s="265"/>
      <c r="L29" s="265"/>
      <c r="M29" s="265"/>
      <c r="N29" s="265"/>
      <c r="O29" s="265"/>
      <c r="P29" s="265"/>
      <c r="Q29" s="265"/>
      <c r="R29" s="265"/>
      <c r="S29" s="265"/>
      <c r="T29" s="265"/>
      <c r="U29" s="265"/>
      <c r="V29" s="265"/>
      <c r="W29" s="199"/>
      <c r="X29" s="199"/>
      <c r="Y29" s="199"/>
      <c r="Z29" s="199"/>
      <c r="AA29" s="199"/>
      <c r="AB29" s="199"/>
      <c r="AC29" s="198"/>
      <c r="AD29" s="265"/>
      <c r="AE29" s="265"/>
      <c r="AF29" s="265"/>
      <c r="AG29" s="265"/>
      <c r="AH29" s="265"/>
      <c r="AI29" s="265"/>
      <c r="AJ29" s="265"/>
      <c r="AK29" s="265"/>
      <c r="AL29" s="265"/>
      <c r="AM29" s="265"/>
      <c r="AN29" s="265"/>
      <c r="AO29" s="265"/>
      <c r="AP29" s="265"/>
      <c r="AQ29" s="265"/>
      <c r="AR29" s="265"/>
      <c r="AS29" s="265"/>
      <c r="AT29" s="265"/>
      <c r="AU29" s="265"/>
      <c r="AV29" s="265"/>
      <c r="AW29" s="200"/>
      <c r="AX29" s="265"/>
      <c r="AY29" s="199"/>
      <c r="AZ29" s="199"/>
      <c r="BA29" s="199"/>
      <c r="BB29" s="199"/>
      <c r="BC29" s="199"/>
      <c r="BD29" s="201"/>
      <c r="BE29" s="202"/>
      <c r="BF29" s="198"/>
      <c r="BG29" s="265"/>
      <c r="BH29" s="199"/>
      <c r="BI29" s="199"/>
      <c r="BJ29" s="199"/>
      <c r="BK29" s="199"/>
      <c r="BL29" s="200"/>
      <c r="BM29" s="198"/>
      <c r="BN29" s="199"/>
      <c r="BO29" s="199"/>
      <c r="BP29" s="199"/>
      <c r="BQ29" s="199"/>
      <c r="BR29" s="201"/>
      <c r="BS29" s="198"/>
      <c r="BT29" s="201"/>
      <c r="BU29" s="201"/>
      <c r="BV29" s="201"/>
      <c r="BW29" s="201"/>
      <c r="BX29" s="201"/>
      <c r="BY29" s="201"/>
      <c r="BZ29" s="201"/>
      <c r="CA29" s="198"/>
      <c r="CB29" s="199"/>
      <c r="CC29" s="199"/>
      <c r="CD29" s="199"/>
      <c r="CE29" s="199"/>
      <c r="CF29" s="199"/>
      <c r="CG29" s="199"/>
      <c r="CH29" s="201"/>
      <c r="CI29" s="203"/>
    </row>
    <row r="30" spans="2:87" ht="15.75" customHeight="1">
      <c r="B30" s="197">
        <v>25</v>
      </c>
      <c r="C30" s="39"/>
      <c r="D30" s="39"/>
      <c r="E30" s="40"/>
      <c r="F30" s="39"/>
      <c r="G30" s="41"/>
      <c r="H30" s="198"/>
      <c r="I30" s="265"/>
      <c r="J30" s="265"/>
      <c r="K30" s="265"/>
      <c r="L30" s="265"/>
      <c r="M30" s="265"/>
      <c r="N30" s="265"/>
      <c r="O30" s="265"/>
      <c r="P30" s="265"/>
      <c r="Q30" s="265"/>
      <c r="R30" s="265"/>
      <c r="S30" s="265"/>
      <c r="T30" s="265"/>
      <c r="U30" s="265"/>
      <c r="V30" s="265"/>
      <c r="W30" s="199"/>
      <c r="X30" s="199"/>
      <c r="Y30" s="199"/>
      <c r="Z30" s="199"/>
      <c r="AA30" s="199"/>
      <c r="AB30" s="199"/>
      <c r="AC30" s="198"/>
      <c r="AD30" s="265"/>
      <c r="AE30" s="265"/>
      <c r="AF30" s="265"/>
      <c r="AG30" s="265"/>
      <c r="AH30" s="265"/>
      <c r="AI30" s="265"/>
      <c r="AJ30" s="265"/>
      <c r="AK30" s="265"/>
      <c r="AL30" s="265"/>
      <c r="AM30" s="265"/>
      <c r="AN30" s="265"/>
      <c r="AO30" s="265"/>
      <c r="AP30" s="265"/>
      <c r="AQ30" s="265"/>
      <c r="AR30" s="265"/>
      <c r="AS30" s="265"/>
      <c r="AT30" s="265"/>
      <c r="AU30" s="265"/>
      <c r="AV30" s="265"/>
      <c r="AW30" s="200"/>
      <c r="AX30" s="265"/>
      <c r="AY30" s="199"/>
      <c r="AZ30" s="199"/>
      <c r="BA30" s="199"/>
      <c r="BB30" s="199"/>
      <c r="BC30" s="199"/>
      <c r="BD30" s="201"/>
      <c r="BE30" s="202"/>
      <c r="BF30" s="198"/>
      <c r="BG30" s="265"/>
      <c r="BH30" s="199"/>
      <c r="BI30" s="199"/>
      <c r="BJ30" s="199"/>
      <c r="BK30" s="199"/>
      <c r="BL30" s="200"/>
      <c r="BM30" s="198"/>
      <c r="BN30" s="199"/>
      <c r="BO30" s="199"/>
      <c r="BP30" s="199"/>
      <c r="BQ30" s="199"/>
      <c r="BR30" s="201"/>
      <c r="BS30" s="198"/>
      <c r="BT30" s="201"/>
      <c r="BU30" s="201"/>
      <c r="BV30" s="201"/>
      <c r="BW30" s="201"/>
      <c r="BX30" s="201"/>
      <c r="BY30" s="201"/>
      <c r="BZ30" s="201"/>
      <c r="CA30" s="198"/>
      <c r="CB30" s="199"/>
      <c r="CC30" s="199"/>
      <c r="CD30" s="199"/>
      <c r="CE30" s="199"/>
      <c r="CF30" s="199"/>
      <c r="CG30" s="199"/>
      <c r="CH30" s="201"/>
      <c r="CI30" s="203"/>
    </row>
    <row r="31" spans="2:87" ht="15.75" customHeight="1">
      <c r="B31" s="197">
        <v>26</v>
      </c>
      <c r="C31" s="39"/>
      <c r="D31" s="39"/>
      <c r="E31" s="40"/>
      <c r="F31" s="39"/>
      <c r="G31" s="41"/>
      <c r="H31" s="198"/>
      <c r="I31" s="265"/>
      <c r="J31" s="265"/>
      <c r="K31" s="265"/>
      <c r="L31" s="265"/>
      <c r="M31" s="265"/>
      <c r="N31" s="265"/>
      <c r="O31" s="265"/>
      <c r="P31" s="265"/>
      <c r="Q31" s="265"/>
      <c r="R31" s="265"/>
      <c r="S31" s="265"/>
      <c r="T31" s="265"/>
      <c r="U31" s="265"/>
      <c r="V31" s="265"/>
      <c r="W31" s="199"/>
      <c r="X31" s="199"/>
      <c r="Y31" s="199"/>
      <c r="Z31" s="199"/>
      <c r="AA31" s="199"/>
      <c r="AB31" s="199"/>
      <c r="AC31" s="198"/>
      <c r="AD31" s="265"/>
      <c r="AE31" s="265"/>
      <c r="AF31" s="265"/>
      <c r="AG31" s="265"/>
      <c r="AH31" s="265"/>
      <c r="AI31" s="265"/>
      <c r="AJ31" s="265"/>
      <c r="AK31" s="265"/>
      <c r="AL31" s="265"/>
      <c r="AM31" s="265"/>
      <c r="AN31" s="265"/>
      <c r="AO31" s="265"/>
      <c r="AP31" s="265"/>
      <c r="AQ31" s="265"/>
      <c r="AR31" s="265"/>
      <c r="AS31" s="265"/>
      <c r="AT31" s="265"/>
      <c r="AU31" s="265"/>
      <c r="AV31" s="265"/>
      <c r="AW31" s="200"/>
      <c r="AX31" s="265"/>
      <c r="AY31" s="199"/>
      <c r="AZ31" s="199"/>
      <c r="BA31" s="199"/>
      <c r="BB31" s="199"/>
      <c r="BC31" s="199"/>
      <c r="BD31" s="201"/>
      <c r="BE31" s="202"/>
      <c r="BF31" s="198"/>
      <c r="BG31" s="265"/>
      <c r="BH31" s="199"/>
      <c r="BI31" s="199"/>
      <c r="BJ31" s="199"/>
      <c r="BK31" s="199"/>
      <c r="BL31" s="200"/>
      <c r="BM31" s="198"/>
      <c r="BN31" s="199"/>
      <c r="BO31" s="199"/>
      <c r="BP31" s="199"/>
      <c r="BQ31" s="199"/>
      <c r="BR31" s="201"/>
      <c r="BS31" s="198"/>
      <c r="BT31" s="201"/>
      <c r="BU31" s="201"/>
      <c r="BV31" s="201"/>
      <c r="BW31" s="201"/>
      <c r="BX31" s="201"/>
      <c r="BY31" s="201"/>
      <c r="BZ31" s="201"/>
      <c r="CA31" s="198"/>
      <c r="CB31" s="199"/>
      <c r="CC31" s="199"/>
      <c r="CD31" s="199"/>
      <c r="CE31" s="199"/>
      <c r="CF31" s="199"/>
      <c r="CG31" s="199"/>
      <c r="CH31" s="201"/>
      <c r="CI31" s="203"/>
    </row>
    <row r="32" spans="2:87" ht="15.75" customHeight="1">
      <c r="B32" s="197">
        <v>27</v>
      </c>
      <c r="C32" s="39"/>
      <c r="D32" s="39"/>
      <c r="E32" s="40"/>
      <c r="F32" s="39"/>
      <c r="G32" s="41"/>
      <c r="H32" s="198"/>
      <c r="I32" s="265"/>
      <c r="J32" s="265"/>
      <c r="K32" s="265"/>
      <c r="L32" s="265"/>
      <c r="M32" s="265"/>
      <c r="N32" s="265"/>
      <c r="O32" s="265"/>
      <c r="P32" s="265"/>
      <c r="Q32" s="265"/>
      <c r="R32" s="265"/>
      <c r="S32" s="265"/>
      <c r="T32" s="265"/>
      <c r="U32" s="265"/>
      <c r="V32" s="265"/>
      <c r="W32" s="199"/>
      <c r="X32" s="199"/>
      <c r="Y32" s="199"/>
      <c r="Z32" s="199"/>
      <c r="AA32" s="199"/>
      <c r="AB32" s="199"/>
      <c r="AC32" s="198"/>
      <c r="AD32" s="265"/>
      <c r="AE32" s="265"/>
      <c r="AF32" s="265"/>
      <c r="AG32" s="265"/>
      <c r="AH32" s="265"/>
      <c r="AI32" s="265"/>
      <c r="AJ32" s="265"/>
      <c r="AK32" s="265"/>
      <c r="AL32" s="265"/>
      <c r="AM32" s="265"/>
      <c r="AN32" s="265"/>
      <c r="AO32" s="265"/>
      <c r="AP32" s="265"/>
      <c r="AQ32" s="265"/>
      <c r="AR32" s="265"/>
      <c r="AS32" s="265"/>
      <c r="AT32" s="265"/>
      <c r="AU32" s="265"/>
      <c r="AV32" s="265"/>
      <c r="AW32" s="200"/>
      <c r="AX32" s="265"/>
      <c r="AY32" s="199"/>
      <c r="AZ32" s="199"/>
      <c r="BA32" s="199"/>
      <c r="BB32" s="199"/>
      <c r="BC32" s="199"/>
      <c r="BD32" s="201"/>
      <c r="BE32" s="202"/>
      <c r="BF32" s="198"/>
      <c r="BG32" s="265"/>
      <c r="BH32" s="199"/>
      <c r="BI32" s="199"/>
      <c r="BJ32" s="199"/>
      <c r="BK32" s="199"/>
      <c r="BL32" s="200"/>
      <c r="BM32" s="198"/>
      <c r="BN32" s="199"/>
      <c r="BO32" s="199"/>
      <c r="BP32" s="199"/>
      <c r="BQ32" s="199"/>
      <c r="BR32" s="201"/>
      <c r="BS32" s="198"/>
      <c r="BT32" s="201"/>
      <c r="BU32" s="201"/>
      <c r="BV32" s="201"/>
      <c r="BW32" s="201"/>
      <c r="BX32" s="201"/>
      <c r="BY32" s="201"/>
      <c r="BZ32" s="201"/>
      <c r="CA32" s="198"/>
      <c r="CB32" s="199"/>
      <c r="CC32" s="199"/>
      <c r="CD32" s="199"/>
      <c r="CE32" s="199"/>
      <c r="CF32" s="199"/>
      <c r="CG32" s="199"/>
      <c r="CH32" s="201"/>
      <c r="CI32" s="203"/>
    </row>
    <row r="33" spans="2:87" ht="15.75" customHeight="1">
      <c r="B33" s="197">
        <v>28</v>
      </c>
      <c r="C33" s="39"/>
      <c r="D33" s="39"/>
      <c r="E33" s="40"/>
      <c r="F33" s="39"/>
      <c r="G33" s="41"/>
      <c r="H33" s="198"/>
      <c r="I33" s="265"/>
      <c r="J33" s="265"/>
      <c r="K33" s="265"/>
      <c r="L33" s="265"/>
      <c r="M33" s="265"/>
      <c r="N33" s="265"/>
      <c r="O33" s="265"/>
      <c r="P33" s="265"/>
      <c r="Q33" s="265"/>
      <c r="R33" s="265"/>
      <c r="S33" s="265"/>
      <c r="T33" s="265"/>
      <c r="U33" s="265"/>
      <c r="V33" s="265"/>
      <c r="W33" s="199"/>
      <c r="X33" s="199"/>
      <c r="Y33" s="199"/>
      <c r="Z33" s="199"/>
      <c r="AA33" s="199"/>
      <c r="AB33" s="199"/>
      <c r="AC33" s="198"/>
      <c r="AD33" s="265"/>
      <c r="AE33" s="265"/>
      <c r="AF33" s="265"/>
      <c r="AG33" s="265"/>
      <c r="AH33" s="265"/>
      <c r="AI33" s="265"/>
      <c r="AJ33" s="265"/>
      <c r="AK33" s="265"/>
      <c r="AL33" s="265"/>
      <c r="AM33" s="265"/>
      <c r="AN33" s="265"/>
      <c r="AO33" s="265"/>
      <c r="AP33" s="265"/>
      <c r="AQ33" s="265"/>
      <c r="AR33" s="265"/>
      <c r="AS33" s="265"/>
      <c r="AT33" s="265"/>
      <c r="AU33" s="265"/>
      <c r="AV33" s="265"/>
      <c r="AW33" s="200"/>
      <c r="AX33" s="265"/>
      <c r="AY33" s="199"/>
      <c r="AZ33" s="199"/>
      <c r="BA33" s="199"/>
      <c r="BB33" s="199"/>
      <c r="BC33" s="199"/>
      <c r="BD33" s="201"/>
      <c r="BE33" s="202"/>
      <c r="BF33" s="198"/>
      <c r="BG33" s="265"/>
      <c r="BH33" s="199"/>
      <c r="BI33" s="199"/>
      <c r="BJ33" s="199"/>
      <c r="BK33" s="199"/>
      <c r="BL33" s="200"/>
      <c r="BM33" s="198"/>
      <c r="BN33" s="199"/>
      <c r="BO33" s="199"/>
      <c r="BP33" s="199"/>
      <c r="BQ33" s="199"/>
      <c r="BR33" s="201"/>
      <c r="BS33" s="198"/>
      <c r="BT33" s="201"/>
      <c r="BU33" s="201"/>
      <c r="BV33" s="201"/>
      <c r="BW33" s="201"/>
      <c r="BX33" s="201"/>
      <c r="BY33" s="201"/>
      <c r="BZ33" s="201"/>
      <c r="CA33" s="198"/>
      <c r="CB33" s="199"/>
      <c r="CC33" s="199"/>
      <c r="CD33" s="199"/>
      <c r="CE33" s="199"/>
      <c r="CF33" s="199"/>
      <c r="CG33" s="199"/>
      <c r="CH33" s="201"/>
      <c r="CI33" s="203"/>
    </row>
    <row r="34" spans="2:87" ht="15.75" customHeight="1">
      <c r="B34" s="197">
        <v>29</v>
      </c>
      <c r="C34" s="39"/>
      <c r="D34" s="39"/>
      <c r="E34" s="40"/>
      <c r="F34" s="39"/>
      <c r="G34" s="41"/>
      <c r="H34" s="198"/>
      <c r="I34" s="265"/>
      <c r="J34" s="265"/>
      <c r="K34" s="265"/>
      <c r="L34" s="265"/>
      <c r="M34" s="265"/>
      <c r="N34" s="265"/>
      <c r="O34" s="265"/>
      <c r="P34" s="265"/>
      <c r="Q34" s="265"/>
      <c r="R34" s="265"/>
      <c r="S34" s="265"/>
      <c r="T34" s="265"/>
      <c r="U34" s="265"/>
      <c r="V34" s="265"/>
      <c r="W34" s="199"/>
      <c r="X34" s="199"/>
      <c r="Y34" s="199"/>
      <c r="Z34" s="199"/>
      <c r="AA34" s="199"/>
      <c r="AB34" s="199"/>
      <c r="AC34" s="198"/>
      <c r="AD34" s="265"/>
      <c r="AE34" s="265"/>
      <c r="AF34" s="265"/>
      <c r="AG34" s="265"/>
      <c r="AH34" s="265"/>
      <c r="AI34" s="265"/>
      <c r="AJ34" s="265"/>
      <c r="AK34" s="265"/>
      <c r="AL34" s="265"/>
      <c r="AM34" s="265"/>
      <c r="AN34" s="265"/>
      <c r="AO34" s="265"/>
      <c r="AP34" s="265"/>
      <c r="AQ34" s="265"/>
      <c r="AR34" s="265"/>
      <c r="AS34" s="265"/>
      <c r="AT34" s="265"/>
      <c r="AU34" s="265"/>
      <c r="AV34" s="265"/>
      <c r="AW34" s="200"/>
      <c r="AX34" s="265"/>
      <c r="AY34" s="199"/>
      <c r="AZ34" s="199"/>
      <c r="BA34" s="199"/>
      <c r="BB34" s="199"/>
      <c r="BC34" s="199"/>
      <c r="BD34" s="201"/>
      <c r="BE34" s="202"/>
      <c r="BF34" s="198"/>
      <c r="BG34" s="265"/>
      <c r="BH34" s="199"/>
      <c r="BI34" s="199"/>
      <c r="BJ34" s="199"/>
      <c r="BK34" s="199"/>
      <c r="BL34" s="200"/>
      <c r="BM34" s="198"/>
      <c r="BN34" s="199"/>
      <c r="BO34" s="199"/>
      <c r="BP34" s="199"/>
      <c r="BQ34" s="199"/>
      <c r="BR34" s="201"/>
      <c r="BS34" s="198"/>
      <c r="BT34" s="201"/>
      <c r="BU34" s="201"/>
      <c r="BV34" s="201"/>
      <c r="BW34" s="201"/>
      <c r="BX34" s="201"/>
      <c r="BY34" s="201"/>
      <c r="BZ34" s="201"/>
      <c r="CA34" s="198"/>
      <c r="CB34" s="199"/>
      <c r="CC34" s="199"/>
      <c r="CD34" s="199"/>
      <c r="CE34" s="199"/>
      <c r="CF34" s="199"/>
      <c r="CG34" s="199"/>
      <c r="CH34" s="201"/>
      <c r="CI34" s="203"/>
    </row>
    <row r="35" spans="2:87" ht="15.75" customHeight="1">
      <c r="B35" s="197">
        <v>30</v>
      </c>
      <c r="C35" s="39"/>
      <c r="D35" s="39"/>
      <c r="E35" s="40"/>
      <c r="F35" s="39"/>
      <c r="G35" s="41"/>
      <c r="H35" s="198"/>
      <c r="I35" s="265"/>
      <c r="J35" s="265"/>
      <c r="K35" s="265"/>
      <c r="L35" s="265"/>
      <c r="M35" s="265"/>
      <c r="N35" s="265"/>
      <c r="O35" s="265"/>
      <c r="P35" s="265"/>
      <c r="Q35" s="265"/>
      <c r="R35" s="265"/>
      <c r="S35" s="265"/>
      <c r="T35" s="265"/>
      <c r="U35" s="265"/>
      <c r="V35" s="265"/>
      <c r="W35" s="199"/>
      <c r="X35" s="199"/>
      <c r="Y35" s="199"/>
      <c r="Z35" s="199"/>
      <c r="AA35" s="199"/>
      <c r="AB35" s="199"/>
      <c r="AC35" s="198"/>
      <c r="AD35" s="265"/>
      <c r="AE35" s="265"/>
      <c r="AF35" s="265"/>
      <c r="AG35" s="265"/>
      <c r="AH35" s="265"/>
      <c r="AI35" s="265"/>
      <c r="AJ35" s="265"/>
      <c r="AK35" s="265"/>
      <c r="AL35" s="265"/>
      <c r="AM35" s="265"/>
      <c r="AN35" s="265"/>
      <c r="AO35" s="265"/>
      <c r="AP35" s="265"/>
      <c r="AQ35" s="265"/>
      <c r="AR35" s="265"/>
      <c r="AS35" s="265"/>
      <c r="AT35" s="265"/>
      <c r="AU35" s="265"/>
      <c r="AV35" s="265"/>
      <c r="AW35" s="200"/>
      <c r="AX35" s="265"/>
      <c r="AY35" s="199"/>
      <c r="AZ35" s="199"/>
      <c r="BA35" s="199"/>
      <c r="BB35" s="199"/>
      <c r="BC35" s="199"/>
      <c r="BD35" s="201"/>
      <c r="BE35" s="202"/>
      <c r="BF35" s="198"/>
      <c r="BG35" s="265"/>
      <c r="BH35" s="199"/>
      <c r="BI35" s="199"/>
      <c r="BJ35" s="199"/>
      <c r="BK35" s="199"/>
      <c r="BL35" s="200"/>
      <c r="BM35" s="198"/>
      <c r="BN35" s="199"/>
      <c r="BO35" s="199"/>
      <c r="BP35" s="199"/>
      <c r="BQ35" s="199"/>
      <c r="BR35" s="201"/>
      <c r="BS35" s="198"/>
      <c r="BT35" s="201"/>
      <c r="BU35" s="201"/>
      <c r="BV35" s="201"/>
      <c r="BW35" s="201"/>
      <c r="BX35" s="201"/>
      <c r="BY35" s="201"/>
      <c r="BZ35" s="201"/>
      <c r="CA35" s="198"/>
      <c r="CB35" s="199"/>
      <c r="CC35" s="199"/>
      <c r="CD35" s="199"/>
      <c r="CE35" s="199"/>
      <c r="CF35" s="199"/>
      <c r="CG35" s="199"/>
      <c r="CH35" s="201"/>
      <c r="CI35" s="203"/>
    </row>
    <row r="36" spans="2:87" ht="15.75" customHeight="1">
      <c r="B36" s="197">
        <v>31</v>
      </c>
      <c r="C36" s="39"/>
      <c r="D36" s="39"/>
      <c r="E36" s="40"/>
      <c r="F36" s="39"/>
      <c r="G36" s="41"/>
      <c r="H36" s="198"/>
      <c r="I36" s="265"/>
      <c r="J36" s="265"/>
      <c r="K36" s="265"/>
      <c r="L36" s="265"/>
      <c r="M36" s="265"/>
      <c r="N36" s="265"/>
      <c r="O36" s="265"/>
      <c r="P36" s="265"/>
      <c r="Q36" s="265"/>
      <c r="R36" s="265"/>
      <c r="S36" s="265"/>
      <c r="T36" s="265"/>
      <c r="U36" s="265"/>
      <c r="V36" s="265"/>
      <c r="W36" s="199"/>
      <c r="X36" s="199"/>
      <c r="Y36" s="199"/>
      <c r="Z36" s="199"/>
      <c r="AA36" s="199"/>
      <c r="AB36" s="199"/>
      <c r="AC36" s="198"/>
      <c r="AD36" s="265"/>
      <c r="AE36" s="265"/>
      <c r="AF36" s="265"/>
      <c r="AG36" s="265"/>
      <c r="AH36" s="265"/>
      <c r="AI36" s="265"/>
      <c r="AJ36" s="265"/>
      <c r="AK36" s="265"/>
      <c r="AL36" s="265"/>
      <c r="AM36" s="265"/>
      <c r="AN36" s="265"/>
      <c r="AO36" s="265"/>
      <c r="AP36" s="265"/>
      <c r="AQ36" s="265"/>
      <c r="AR36" s="265"/>
      <c r="AS36" s="265"/>
      <c r="AT36" s="265"/>
      <c r="AU36" s="265"/>
      <c r="AV36" s="265"/>
      <c r="AW36" s="200"/>
      <c r="AX36" s="265"/>
      <c r="AY36" s="199"/>
      <c r="AZ36" s="199"/>
      <c r="BA36" s="199"/>
      <c r="BB36" s="199"/>
      <c r="BC36" s="199"/>
      <c r="BD36" s="201"/>
      <c r="BE36" s="202"/>
      <c r="BF36" s="198"/>
      <c r="BG36" s="265"/>
      <c r="BH36" s="199"/>
      <c r="BI36" s="199"/>
      <c r="BJ36" s="199"/>
      <c r="BK36" s="199"/>
      <c r="BL36" s="200"/>
      <c r="BM36" s="198"/>
      <c r="BN36" s="199"/>
      <c r="BO36" s="199"/>
      <c r="BP36" s="199"/>
      <c r="BQ36" s="199"/>
      <c r="BR36" s="201"/>
      <c r="BS36" s="198"/>
      <c r="BT36" s="201"/>
      <c r="BU36" s="201"/>
      <c r="BV36" s="201"/>
      <c r="BW36" s="201"/>
      <c r="BX36" s="201"/>
      <c r="BY36" s="201"/>
      <c r="BZ36" s="201"/>
      <c r="CA36" s="198"/>
      <c r="CB36" s="199"/>
      <c r="CC36" s="199"/>
      <c r="CD36" s="199"/>
      <c r="CE36" s="199"/>
      <c r="CF36" s="199"/>
      <c r="CG36" s="199"/>
      <c r="CH36" s="201"/>
      <c r="CI36" s="203"/>
    </row>
    <row r="37" spans="2:87" ht="15.75" customHeight="1">
      <c r="B37" s="197">
        <v>32</v>
      </c>
      <c r="C37" s="39"/>
      <c r="D37" s="39"/>
      <c r="E37" s="40"/>
      <c r="F37" s="39"/>
      <c r="G37" s="41"/>
      <c r="H37" s="198"/>
      <c r="I37" s="265"/>
      <c r="J37" s="265"/>
      <c r="K37" s="265"/>
      <c r="L37" s="265"/>
      <c r="M37" s="265"/>
      <c r="N37" s="265"/>
      <c r="O37" s="265"/>
      <c r="P37" s="265"/>
      <c r="Q37" s="265"/>
      <c r="R37" s="265"/>
      <c r="S37" s="265"/>
      <c r="T37" s="265"/>
      <c r="U37" s="265"/>
      <c r="V37" s="265"/>
      <c r="W37" s="199"/>
      <c r="X37" s="199"/>
      <c r="Y37" s="199"/>
      <c r="Z37" s="199"/>
      <c r="AA37" s="199"/>
      <c r="AB37" s="199"/>
      <c r="AC37" s="198"/>
      <c r="AD37" s="265"/>
      <c r="AE37" s="265"/>
      <c r="AF37" s="265"/>
      <c r="AG37" s="265"/>
      <c r="AH37" s="265"/>
      <c r="AI37" s="265"/>
      <c r="AJ37" s="265"/>
      <c r="AK37" s="265"/>
      <c r="AL37" s="265"/>
      <c r="AM37" s="265"/>
      <c r="AN37" s="265"/>
      <c r="AO37" s="265"/>
      <c r="AP37" s="265"/>
      <c r="AQ37" s="265"/>
      <c r="AR37" s="265"/>
      <c r="AS37" s="265"/>
      <c r="AT37" s="265"/>
      <c r="AU37" s="265"/>
      <c r="AV37" s="265"/>
      <c r="AW37" s="200"/>
      <c r="AX37" s="265"/>
      <c r="AY37" s="199"/>
      <c r="AZ37" s="199"/>
      <c r="BA37" s="199"/>
      <c r="BB37" s="199"/>
      <c r="BC37" s="199"/>
      <c r="BD37" s="201"/>
      <c r="BE37" s="202"/>
      <c r="BF37" s="198"/>
      <c r="BG37" s="265"/>
      <c r="BH37" s="199"/>
      <c r="BI37" s="199"/>
      <c r="BJ37" s="199"/>
      <c r="BK37" s="199"/>
      <c r="BL37" s="200"/>
      <c r="BM37" s="198"/>
      <c r="BN37" s="199"/>
      <c r="BO37" s="199"/>
      <c r="BP37" s="199"/>
      <c r="BQ37" s="199"/>
      <c r="BR37" s="201"/>
      <c r="BS37" s="198"/>
      <c r="BT37" s="201"/>
      <c r="BU37" s="201"/>
      <c r="BV37" s="201"/>
      <c r="BW37" s="201"/>
      <c r="BX37" s="201"/>
      <c r="BY37" s="201"/>
      <c r="BZ37" s="201"/>
      <c r="CA37" s="198"/>
      <c r="CB37" s="199"/>
      <c r="CC37" s="199"/>
      <c r="CD37" s="199"/>
      <c r="CE37" s="199"/>
      <c r="CF37" s="199"/>
      <c r="CG37" s="199"/>
      <c r="CH37" s="201"/>
      <c r="CI37" s="203"/>
    </row>
    <row r="38" spans="2:87" ht="15.75" customHeight="1">
      <c r="B38" s="197">
        <v>33</v>
      </c>
      <c r="C38" s="39"/>
      <c r="D38" s="39"/>
      <c r="E38" s="40"/>
      <c r="F38" s="39"/>
      <c r="G38" s="41"/>
      <c r="H38" s="198"/>
      <c r="I38" s="265"/>
      <c r="J38" s="265"/>
      <c r="K38" s="265"/>
      <c r="L38" s="265"/>
      <c r="M38" s="265"/>
      <c r="N38" s="265"/>
      <c r="O38" s="265"/>
      <c r="P38" s="265"/>
      <c r="Q38" s="265"/>
      <c r="R38" s="265"/>
      <c r="S38" s="265"/>
      <c r="T38" s="265"/>
      <c r="U38" s="265"/>
      <c r="V38" s="265"/>
      <c r="W38" s="199"/>
      <c r="X38" s="199"/>
      <c r="Y38" s="199"/>
      <c r="Z38" s="199"/>
      <c r="AA38" s="199"/>
      <c r="AB38" s="199"/>
      <c r="AC38" s="198"/>
      <c r="AD38" s="265"/>
      <c r="AE38" s="265"/>
      <c r="AF38" s="265"/>
      <c r="AG38" s="265"/>
      <c r="AH38" s="265"/>
      <c r="AI38" s="265"/>
      <c r="AJ38" s="265"/>
      <c r="AK38" s="265"/>
      <c r="AL38" s="265"/>
      <c r="AM38" s="265"/>
      <c r="AN38" s="265"/>
      <c r="AO38" s="265"/>
      <c r="AP38" s="265"/>
      <c r="AQ38" s="265"/>
      <c r="AR38" s="265"/>
      <c r="AS38" s="265"/>
      <c r="AT38" s="265"/>
      <c r="AU38" s="265"/>
      <c r="AV38" s="265"/>
      <c r="AW38" s="200"/>
      <c r="AX38" s="265"/>
      <c r="AY38" s="199"/>
      <c r="AZ38" s="199"/>
      <c r="BA38" s="199"/>
      <c r="BB38" s="199"/>
      <c r="BC38" s="199"/>
      <c r="BD38" s="201"/>
      <c r="BE38" s="202"/>
      <c r="BF38" s="198"/>
      <c r="BG38" s="265"/>
      <c r="BH38" s="199"/>
      <c r="BI38" s="199"/>
      <c r="BJ38" s="199"/>
      <c r="BK38" s="199"/>
      <c r="BL38" s="200"/>
      <c r="BM38" s="198"/>
      <c r="BN38" s="199"/>
      <c r="BO38" s="199"/>
      <c r="BP38" s="199"/>
      <c r="BQ38" s="199"/>
      <c r="BR38" s="201"/>
      <c r="BS38" s="198"/>
      <c r="BT38" s="201"/>
      <c r="BU38" s="201"/>
      <c r="BV38" s="201"/>
      <c r="BW38" s="201"/>
      <c r="BX38" s="201"/>
      <c r="BY38" s="201"/>
      <c r="BZ38" s="201"/>
      <c r="CA38" s="198"/>
      <c r="CB38" s="199"/>
      <c r="CC38" s="199"/>
      <c r="CD38" s="199"/>
      <c r="CE38" s="199"/>
      <c r="CF38" s="199"/>
      <c r="CG38" s="199"/>
      <c r="CH38" s="201"/>
      <c r="CI38" s="203"/>
    </row>
    <row r="39" spans="2:87" ht="15.75" customHeight="1">
      <c r="B39" s="197">
        <v>34</v>
      </c>
      <c r="C39" s="39"/>
      <c r="D39" s="39"/>
      <c r="E39" s="40"/>
      <c r="F39" s="39"/>
      <c r="G39" s="41"/>
      <c r="H39" s="198"/>
      <c r="I39" s="265"/>
      <c r="J39" s="265"/>
      <c r="K39" s="265"/>
      <c r="L39" s="265"/>
      <c r="M39" s="265"/>
      <c r="N39" s="265"/>
      <c r="O39" s="265"/>
      <c r="P39" s="265"/>
      <c r="Q39" s="265"/>
      <c r="R39" s="265"/>
      <c r="S39" s="265"/>
      <c r="T39" s="265"/>
      <c r="U39" s="265"/>
      <c r="V39" s="265"/>
      <c r="W39" s="199"/>
      <c r="X39" s="199"/>
      <c r="Y39" s="199"/>
      <c r="Z39" s="199"/>
      <c r="AA39" s="199"/>
      <c r="AB39" s="199"/>
      <c r="AC39" s="198"/>
      <c r="AD39" s="265"/>
      <c r="AE39" s="265"/>
      <c r="AF39" s="265"/>
      <c r="AG39" s="265"/>
      <c r="AH39" s="265"/>
      <c r="AI39" s="265"/>
      <c r="AJ39" s="265"/>
      <c r="AK39" s="265"/>
      <c r="AL39" s="265"/>
      <c r="AM39" s="265"/>
      <c r="AN39" s="265"/>
      <c r="AO39" s="265"/>
      <c r="AP39" s="265"/>
      <c r="AQ39" s="265"/>
      <c r="AR39" s="265"/>
      <c r="AS39" s="265"/>
      <c r="AT39" s="265"/>
      <c r="AU39" s="265"/>
      <c r="AV39" s="265"/>
      <c r="AW39" s="200"/>
      <c r="AX39" s="265"/>
      <c r="AY39" s="199"/>
      <c r="AZ39" s="199"/>
      <c r="BA39" s="199"/>
      <c r="BB39" s="199"/>
      <c r="BC39" s="199"/>
      <c r="BD39" s="201"/>
      <c r="BE39" s="202"/>
      <c r="BF39" s="198"/>
      <c r="BG39" s="265"/>
      <c r="BH39" s="199"/>
      <c r="BI39" s="199"/>
      <c r="BJ39" s="199"/>
      <c r="BK39" s="199"/>
      <c r="BL39" s="200"/>
      <c r="BM39" s="198"/>
      <c r="BN39" s="199"/>
      <c r="BO39" s="199"/>
      <c r="BP39" s="199"/>
      <c r="BQ39" s="199"/>
      <c r="BR39" s="201"/>
      <c r="BS39" s="198"/>
      <c r="BT39" s="201"/>
      <c r="BU39" s="201"/>
      <c r="BV39" s="201"/>
      <c r="BW39" s="201"/>
      <c r="BX39" s="201"/>
      <c r="BY39" s="201"/>
      <c r="BZ39" s="201"/>
      <c r="CA39" s="198"/>
      <c r="CB39" s="199"/>
      <c r="CC39" s="199"/>
      <c r="CD39" s="199"/>
      <c r="CE39" s="199"/>
      <c r="CF39" s="199"/>
      <c r="CG39" s="199"/>
      <c r="CH39" s="201"/>
      <c r="CI39" s="203"/>
    </row>
    <row r="40" spans="2:87" ht="15.75" customHeight="1">
      <c r="B40" s="197">
        <v>35</v>
      </c>
      <c r="C40" s="39"/>
      <c r="D40" s="39"/>
      <c r="E40" s="40"/>
      <c r="F40" s="39"/>
      <c r="G40" s="41"/>
      <c r="H40" s="198"/>
      <c r="I40" s="265"/>
      <c r="J40" s="265"/>
      <c r="K40" s="265"/>
      <c r="L40" s="265"/>
      <c r="M40" s="265"/>
      <c r="N40" s="265"/>
      <c r="O40" s="265"/>
      <c r="P40" s="265"/>
      <c r="Q40" s="265"/>
      <c r="R40" s="265"/>
      <c r="S40" s="265"/>
      <c r="T40" s="265"/>
      <c r="U40" s="265"/>
      <c r="V40" s="265"/>
      <c r="W40" s="199"/>
      <c r="X40" s="199"/>
      <c r="Y40" s="199"/>
      <c r="Z40" s="199"/>
      <c r="AA40" s="199"/>
      <c r="AB40" s="199"/>
      <c r="AC40" s="198"/>
      <c r="AD40" s="265"/>
      <c r="AE40" s="265"/>
      <c r="AF40" s="265"/>
      <c r="AG40" s="265"/>
      <c r="AH40" s="265"/>
      <c r="AI40" s="265"/>
      <c r="AJ40" s="265"/>
      <c r="AK40" s="265"/>
      <c r="AL40" s="265"/>
      <c r="AM40" s="265"/>
      <c r="AN40" s="265"/>
      <c r="AO40" s="265"/>
      <c r="AP40" s="265"/>
      <c r="AQ40" s="265"/>
      <c r="AR40" s="265"/>
      <c r="AS40" s="265"/>
      <c r="AT40" s="265"/>
      <c r="AU40" s="265"/>
      <c r="AV40" s="265"/>
      <c r="AW40" s="200"/>
      <c r="AX40" s="265"/>
      <c r="AY40" s="199"/>
      <c r="AZ40" s="199"/>
      <c r="BA40" s="199"/>
      <c r="BB40" s="199"/>
      <c r="BC40" s="199"/>
      <c r="BD40" s="201"/>
      <c r="BE40" s="202"/>
      <c r="BF40" s="198"/>
      <c r="BG40" s="265"/>
      <c r="BH40" s="199"/>
      <c r="BI40" s="199"/>
      <c r="BJ40" s="199"/>
      <c r="BK40" s="199"/>
      <c r="BL40" s="200"/>
      <c r="BM40" s="198"/>
      <c r="BN40" s="199"/>
      <c r="BO40" s="199"/>
      <c r="BP40" s="199"/>
      <c r="BQ40" s="199"/>
      <c r="BR40" s="201"/>
      <c r="BS40" s="198"/>
      <c r="BT40" s="201"/>
      <c r="BU40" s="201"/>
      <c r="BV40" s="201"/>
      <c r="BW40" s="201"/>
      <c r="BX40" s="201"/>
      <c r="BY40" s="201"/>
      <c r="BZ40" s="201"/>
      <c r="CA40" s="198"/>
      <c r="CB40" s="199"/>
      <c r="CC40" s="199"/>
      <c r="CD40" s="199"/>
      <c r="CE40" s="199"/>
      <c r="CF40" s="199"/>
      <c r="CG40" s="199"/>
      <c r="CH40" s="201"/>
      <c r="CI40" s="203"/>
    </row>
    <row r="41" spans="2:87" ht="15.75" customHeight="1">
      <c r="B41" s="197">
        <v>36</v>
      </c>
      <c r="C41" s="39"/>
      <c r="D41" s="39"/>
      <c r="E41" s="40"/>
      <c r="F41" s="39"/>
      <c r="G41" s="41"/>
      <c r="H41" s="198"/>
      <c r="I41" s="265"/>
      <c r="J41" s="265"/>
      <c r="K41" s="265"/>
      <c r="L41" s="265"/>
      <c r="M41" s="265"/>
      <c r="N41" s="265"/>
      <c r="O41" s="265"/>
      <c r="P41" s="265"/>
      <c r="Q41" s="265"/>
      <c r="R41" s="265"/>
      <c r="S41" s="265"/>
      <c r="T41" s="265"/>
      <c r="U41" s="265"/>
      <c r="V41" s="265"/>
      <c r="W41" s="199"/>
      <c r="X41" s="199"/>
      <c r="Y41" s="199"/>
      <c r="Z41" s="199"/>
      <c r="AA41" s="199"/>
      <c r="AB41" s="199"/>
      <c r="AC41" s="198"/>
      <c r="AD41" s="265"/>
      <c r="AE41" s="265"/>
      <c r="AF41" s="265"/>
      <c r="AG41" s="265"/>
      <c r="AH41" s="265"/>
      <c r="AI41" s="265"/>
      <c r="AJ41" s="265"/>
      <c r="AK41" s="265"/>
      <c r="AL41" s="265"/>
      <c r="AM41" s="265"/>
      <c r="AN41" s="265"/>
      <c r="AO41" s="265"/>
      <c r="AP41" s="265"/>
      <c r="AQ41" s="265"/>
      <c r="AR41" s="265"/>
      <c r="AS41" s="265"/>
      <c r="AT41" s="265"/>
      <c r="AU41" s="265"/>
      <c r="AV41" s="265"/>
      <c r="AW41" s="200"/>
      <c r="AX41" s="265"/>
      <c r="AY41" s="199"/>
      <c r="AZ41" s="199"/>
      <c r="BA41" s="199"/>
      <c r="BB41" s="199"/>
      <c r="BC41" s="199"/>
      <c r="BD41" s="201"/>
      <c r="BE41" s="202"/>
      <c r="BF41" s="198"/>
      <c r="BG41" s="265"/>
      <c r="BH41" s="199"/>
      <c r="BI41" s="199"/>
      <c r="BJ41" s="199"/>
      <c r="BK41" s="199"/>
      <c r="BL41" s="200"/>
      <c r="BM41" s="198"/>
      <c r="BN41" s="199"/>
      <c r="BO41" s="199"/>
      <c r="BP41" s="199"/>
      <c r="BQ41" s="199"/>
      <c r="BR41" s="201"/>
      <c r="BS41" s="198"/>
      <c r="BT41" s="201"/>
      <c r="BU41" s="201"/>
      <c r="BV41" s="201"/>
      <c r="BW41" s="201"/>
      <c r="BX41" s="201"/>
      <c r="BY41" s="201"/>
      <c r="BZ41" s="201"/>
      <c r="CA41" s="198"/>
      <c r="CB41" s="199"/>
      <c r="CC41" s="199"/>
      <c r="CD41" s="199"/>
      <c r="CE41" s="199"/>
      <c r="CF41" s="199"/>
      <c r="CG41" s="199"/>
      <c r="CH41" s="201"/>
      <c r="CI41" s="203"/>
    </row>
    <row r="42" spans="2:87" ht="15.75" customHeight="1">
      <c r="B42" s="197">
        <v>37</v>
      </c>
      <c r="C42" s="39"/>
      <c r="D42" s="39"/>
      <c r="E42" s="40"/>
      <c r="F42" s="39"/>
      <c r="G42" s="41"/>
      <c r="H42" s="198"/>
      <c r="I42" s="265"/>
      <c r="J42" s="265"/>
      <c r="K42" s="265"/>
      <c r="L42" s="265"/>
      <c r="M42" s="265"/>
      <c r="N42" s="265"/>
      <c r="O42" s="265"/>
      <c r="P42" s="265"/>
      <c r="Q42" s="265"/>
      <c r="R42" s="265"/>
      <c r="S42" s="265"/>
      <c r="T42" s="265"/>
      <c r="U42" s="265"/>
      <c r="V42" s="265"/>
      <c r="W42" s="199"/>
      <c r="X42" s="199"/>
      <c r="Y42" s="199"/>
      <c r="Z42" s="199"/>
      <c r="AA42" s="199"/>
      <c r="AB42" s="199"/>
      <c r="AC42" s="198"/>
      <c r="AD42" s="265"/>
      <c r="AE42" s="265"/>
      <c r="AF42" s="265"/>
      <c r="AG42" s="265"/>
      <c r="AH42" s="265"/>
      <c r="AI42" s="265"/>
      <c r="AJ42" s="265"/>
      <c r="AK42" s="265"/>
      <c r="AL42" s="265"/>
      <c r="AM42" s="265"/>
      <c r="AN42" s="265"/>
      <c r="AO42" s="265"/>
      <c r="AP42" s="265"/>
      <c r="AQ42" s="265"/>
      <c r="AR42" s="265"/>
      <c r="AS42" s="265"/>
      <c r="AT42" s="265"/>
      <c r="AU42" s="265"/>
      <c r="AV42" s="265"/>
      <c r="AW42" s="200"/>
      <c r="AX42" s="265"/>
      <c r="AY42" s="199"/>
      <c r="AZ42" s="199"/>
      <c r="BA42" s="199"/>
      <c r="BB42" s="199"/>
      <c r="BC42" s="199"/>
      <c r="BD42" s="201"/>
      <c r="BE42" s="202"/>
      <c r="BF42" s="198"/>
      <c r="BG42" s="265"/>
      <c r="BH42" s="199"/>
      <c r="BI42" s="199"/>
      <c r="BJ42" s="199"/>
      <c r="BK42" s="199"/>
      <c r="BL42" s="200"/>
      <c r="BM42" s="198"/>
      <c r="BN42" s="199"/>
      <c r="BO42" s="199"/>
      <c r="BP42" s="199"/>
      <c r="BQ42" s="199"/>
      <c r="BR42" s="201"/>
      <c r="BS42" s="198"/>
      <c r="BT42" s="201"/>
      <c r="BU42" s="201"/>
      <c r="BV42" s="201"/>
      <c r="BW42" s="201"/>
      <c r="BX42" s="201"/>
      <c r="BY42" s="201"/>
      <c r="BZ42" s="201"/>
      <c r="CA42" s="198"/>
      <c r="CB42" s="199"/>
      <c r="CC42" s="199"/>
      <c r="CD42" s="199"/>
      <c r="CE42" s="199"/>
      <c r="CF42" s="199"/>
      <c r="CG42" s="199"/>
      <c r="CH42" s="201"/>
      <c r="CI42" s="203"/>
    </row>
    <row r="43" spans="2:87" ht="15.75" customHeight="1">
      <c r="B43" s="197">
        <v>38</v>
      </c>
      <c r="C43" s="39"/>
      <c r="D43" s="39"/>
      <c r="E43" s="40"/>
      <c r="F43" s="39"/>
      <c r="G43" s="41"/>
      <c r="H43" s="198"/>
      <c r="I43" s="265"/>
      <c r="J43" s="265"/>
      <c r="K43" s="265"/>
      <c r="L43" s="265"/>
      <c r="M43" s="265"/>
      <c r="N43" s="265"/>
      <c r="O43" s="265"/>
      <c r="P43" s="265"/>
      <c r="Q43" s="265"/>
      <c r="R43" s="265"/>
      <c r="S43" s="265"/>
      <c r="T43" s="265"/>
      <c r="U43" s="265"/>
      <c r="V43" s="265"/>
      <c r="W43" s="199"/>
      <c r="X43" s="199"/>
      <c r="Y43" s="199"/>
      <c r="Z43" s="199"/>
      <c r="AA43" s="199"/>
      <c r="AB43" s="199"/>
      <c r="AC43" s="198"/>
      <c r="AD43" s="265"/>
      <c r="AE43" s="265"/>
      <c r="AF43" s="265"/>
      <c r="AG43" s="265"/>
      <c r="AH43" s="265"/>
      <c r="AI43" s="265"/>
      <c r="AJ43" s="265"/>
      <c r="AK43" s="265"/>
      <c r="AL43" s="265"/>
      <c r="AM43" s="265"/>
      <c r="AN43" s="265"/>
      <c r="AO43" s="265"/>
      <c r="AP43" s="265"/>
      <c r="AQ43" s="265"/>
      <c r="AR43" s="265"/>
      <c r="AS43" s="265"/>
      <c r="AT43" s="265"/>
      <c r="AU43" s="265"/>
      <c r="AV43" s="265"/>
      <c r="AW43" s="200"/>
      <c r="AX43" s="265"/>
      <c r="AY43" s="199"/>
      <c r="AZ43" s="199"/>
      <c r="BA43" s="199"/>
      <c r="BB43" s="199"/>
      <c r="BC43" s="199"/>
      <c r="BD43" s="201"/>
      <c r="BE43" s="202"/>
      <c r="BF43" s="198"/>
      <c r="BG43" s="265"/>
      <c r="BH43" s="199"/>
      <c r="BI43" s="199"/>
      <c r="BJ43" s="199"/>
      <c r="BK43" s="199"/>
      <c r="BL43" s="200"/>
      <c r="BM43" s="198"/>
      <c r="BN43" s="199"/>
      <c r="BO43" s="199"/>
      <c r="BP43" s="199"/>
      <c r="BQ43" s="199"/>
      <c r="BR43" s="201"/>
      <c r="BS43" s="198"/>
      <c r="BT43" s="201"/>
      <c r="BU43" s="201"/>
      <c r="BV43" s="201"/>
      <c r="BW43" s="201"/>
      <c r="BX43" s="201"/>
      <c r="BY43" s="201"/>
      <c r="BZ43" s="201"/>
      <c r="CA43" s="198"/>
      <c r="CB43" s="199"/>
      <c r="CC43" s="199"/>
      <c r="CD43" s="199"/>
      <c r="CE43" s="199"/>
      <c r="CF43" s="199"/>
      <c r="CG43" s="199"/>
      <c r="CH43" s="201"/>
      <c r="CI43" s="203"/>
    </row>
    <row r="44" spans="2:87" ht="15.75" customHeight="1">
      <c r="B44" s="197">
        <v>39</v>
      </c>
      <c r="C44" s="39"/>
      <c r="D44" s="39"/>
      <c r="E44" s="40"/>
      <c r="F44" s="39"/>
      <c r="G44" s="41"/>
      <c r="H44" s="198"/>
      <c r="I44" s="265"/>
      <c r="J44" s="265"/>
      <c r="K44" s="265"/>
      <c r="L44" s="265"/>
      <c r="M44" s="265"/>
      <c r="N44" s="265"/>
      <c r="O44" s="265"/>
      <c r="P44" s="265"/>
      <c r="Q44" s="265"/>
      <c r="R44" s="265"/>
      <c r="S44" s="265"/>
      <c r="T44" s="265"/>
      <c r="U44" s="265"/>
      <c r="V44" s="265"/>
      <c r="W44" s="199"/>
      <c r="X44" s="199"/>
      <c r="Y44" s="199"/>
      <c r="Z44" s="199"/>
      <c r="AA44" s="199"/>
      <c r="AB44" s="199"/>
      <c r="AC44" s="198"/>
      <c r="AD44" s="265"/>
      <c r="AE44" s="265"/>
      <c r="AF44" s="265"/>
      <c r="AG44" s="265"/>
      <c r="AH44" s="265"/>
      <c r="AI44" s="265"/>
      <c r="AJ44" s="265"/>
      <c r="AK44" s="265"/>
      <c r="AL44" s="265"/>
      <c r="AM44" s="265"/>
      <c r="AN44" s="265"/>
      <c r="AO44" s="265"/>
      <c r="AP44" s="265"/>
      <c r="AQ44" s="265"/>
      <c r="AR44" s="265"/>
      <c r="AS44" s="265"/>
      <c r="AT44" s="265"/>
      <c r="AU44" s="265"/>
      <c r="AV44" s="265"/>
      <c r="AW44" s="200"/>
      <c r="AX44" s="265"/>
      <c r="AY44" s="199"/>
      <c r="AZ44" s="199"/>
      <c r="BA44" s="199"/>
      <c r="BB44" s="199"/>
      <c r="BC44" s="199"/>
      <c r="BD44" s="201"/>
      <c r="BE44" s="202"/>
      <c r="BF44" s="198"/>
      <c r="BG44" s="265"/>
      <c r="BH44" s="199"/>
      <c r="BI44" s="199"/>
      <c r="BJ44" s="199"/>
      <c r="BK44" s="199"/>
      <c r="BL44" s="200"/>
      <c r="BM44" s="198"/>
      <c r="BN44" s="199"/>
      <c r="BO44" s="199"/>
      <c r="BP44" s="199"/>
      <c r="BQ44" s="199"/>
      <c r="BR44" s="201"/>
      <c r="BS44" s="198"/>
      <c r="BT44" s="201"/>
      <c r="BU44" s="201"/>
      <c r="BV44" s="201"/>
      <c r="BW44" s="201"/>
      <c r="BX44" s="201"/>
      <c r="BY44" s="201"/>
      <c r="BZ44" s="201"/>
      <c r="CA44" s="198"/>
      <c r="CB44" s="199"/>
      <c r="CC44" s="199"/>
      <c r="CD44" s="199"/>
      <c r="CE44" s="199"/>
      <c r="CF44" s="199"/>
      <c r="CG44" s="199"/>
      <c r="CH44" s="201"/>
      <c r="CI44" s="203"/>
    </row>
    <row r="45" spans="2:87" ht="15.75" customHeight="1">
      <c r="B45" s="197">
        <v>40</v>
      </c>
      <c r="C45" s="39"/>
      <c r="D45" s="39"/>
      <c r="E45" s="40"/>
      <c r="F45" s="39"/>
      <c r="G45" s="41"/>
      <c r="H45" s="198"/>
      <c r="I45" s="265"/>
      <c r="J45" s="265"/>
      <c r="K45" s="265"/>
      <c r="L45" s="265"/>
      <c r="M45" s="265"/>
      <c r="N45" s="265"/>
      <c r="O45" s="265"/>
      <c r="P45" s="265"/>
      <c r="Q45" s="265"/>
      <c r="R45" s="265"/>
      <c r="S45" s="265"/>
      <c r="T45" s="265"/>
      <c r="U45" s="265"/>
      <c r="V45" s="265"/>
      <c r="W45" s="199"/>
      <c r="X45" s="199"/>
      <c r="Y45" s="199"/>
      <c r="Z45" s="199"/>
      <c r="AA45" s="199"/>
      <c r="AB45" s="199"/>
      <c r="AC45" s="198"/>
      <c r="AD45" s="265"/>
      <c r="AE45" s="265"/>
      <c r="AF45" s="265"/>
      <c r="AG45" s="265"/>
      <c r="AH45" s="265"/>
      <c r="AI45" s="265"/>
      <c r="AJ45" s="265"/>
      <c r="AK45" s="265"/>
      <c r="AL45" s="265"/>
      <c r="AM45" s="265"/>
      <c r="AN45" s="265"/>
      <c r="AO45" s="265"/>
      <c r="AP45" s="265"/>
      <c r="AQ45" s="265"/>
      <c r="AR45" s="265"/>
      <c r="AS45" s="265"/>
      <c r="AT45" s="265"/>
      <c r="AU45" s="265"/>
      <c r="AV45" s="265"/>
      <c r="AW45" s="200"/>
      <c r="AX45" s="265"/>
      <c r="AY45" s="199"/>
      <c r="AZ45" s="199"/>
      <c r="BA45" s="199"/>
      <c r="BB45" s="199"/>
      <c r="BC45" s="199"/>
      <c r="BD45" s="201"/>
      <c r="BE45" s="202"/>
      <c r="BF45" s="198"/>
      <c r="BG45" s="265"/>
      <c r="BH45" s="199"/>
      <c r="BI45" s="199"/>
      <c r="BJ45" s="199"/>
      <c r="BK45" s="199"/>
      <c r="BL45" s="200"/>
      <c r="BM45" s="198"/>
      <c r="BN45" s="199"/>
      <c r="BO45" s="199"/>
      <c r="BP45" s="199"/>
      <c r="BQ45" s="199"/>
      <c r="BR45" s="201"/>
      <c r="BS45" s="198"/>
      <c r="BT45" s="201"/>
      <c r="BU45" s="201"/>
      <c r="BV45" s="201"/>
      <c r="BW45" s="201"/>
      <c r="BX45" s="201"/>
      <c r="BY45" s="201"/>
      <c r="BZ45" s="201"/>
      <c r="CA45" s="198"/>
      <c r="CB45" s="199"/>
      <c r="CC45" s="199"/>
      <c r="CD45" s="199"/>
      <c r="CE45" s="199"/>
      <c r="CF45" s="199"/>
      <c r="CG45" s="199"/>
      <c r="CH45" s="201"/>
      <c r="CI45" s="203"/>
    </row>
    <row r="46" spans="2:87" ht="15.75" customHeight="1">
      <c r="B46" s="197">
        <v>41</v>
      </c>
      <c r="C46" s="39"/>
      <c r="D46" s="39"/>
      <c r="E46" s="40"/>
      <c r="F46" s="39"/>
      <c r="G46" s="41"/>
      <c r="H46" s="198"/>
      <c r="I46" s="265"/>
      <c r="J46" s="265"/>
      <c r="K46" s="265"/>
      <c r="L46" s="265"/>
      <c r="M46" s="265"/>
      <c r="N46" s="265"/>
      <c r="O46" s="265"/>
      <c r="P46" s="265"/>
      <c r="Q46" s="265"/>
      <c r="R46" s="265"/>
      <c r="S46" s="265"/>
      <c r="T46" s="265"/>
      <c r="U46" s="265"/>
      <c r="V46" s="265"/>
      <c r="W46" s="199"/>
      <c r="X46" s="199"/>
      <c r="Y46" s="199"/>
      <c r="Z46" s="199"/>
      <c r="AA46" s="199"/>
      <c r="AB46" s="199"/>
      <c r="AC46" s="198"/>
      <c r="AD46" s="265"/>
      <c r="AE46" s="265"/>
      <c r="AF46" s="265"/>
      <c r="AG46" s="265"/>
      <c r="AH46" s="265"/>
      <c r="AI46" s="265"/>
      <c r="AJ46" s="265"/>
      <c r="AK46" s="265"/>
      <c r="AL46" s="265"/>
      <c r="AM46" s="265"/>
      <c r="AN46" s="265"/>
      <c r="AO46" s="265"/>
      <c r="AP46" s="265"/>
      <c r="AQ46" s="265"/>
      <c r="AR46" s="265"/>
      <c r="AS46" s="265"/>
      <c r="AT46" s="265"/>
      <c r="AU46" s="265"/>
      <c r="AV46" s="265"/>
      <c r="AW46" s="200"/>
      <c r="AX46" s="265"/>
      <c r="AY46" s="199"/>
      <c r="AZ46" s="199"/>
      <c r="BA46" s="199"/>
      <c r="BB46" s="199"/>
      <c r="BC46" s="199"/>
      <c r="BD46" s="201"/>
      <c r="BE46" s="202"/>
      <c r="BF46" s="198"/>
      <c r="BG46" s="265"/>
      <c r="BH46" s="199"/>
      <c r="BI46" s="199"/>
      <c r="BJ46" s="199"/>
      <c r="BK46" s="199"/>
      <c r="BL46" s="200"/>
      <c r="BM46" s="198"/>
      <c r="BN46" s="199"/>
      <c r="BO46" s="199"/>
      <c r="BP46" s="199"/>
      <c r="BQ46" s="199"/>
      <c r="BR46" s="201"/>
      <c r="BS46" s="198"/>
      <c r="BT46" s="201"/>
      <c r="BU46" s="201"/>
      <c r="BV46" s="201"/>
      <c r="BW46" s="201"/>
      <c r="BX46" s="201"/>
      <c r="BY46" s="201"/>
      <c r="BZ46" s="201"/>
      <c r="CA46" s="198"/>
      <c r="CB46" s="199"/>
      <c r="CC46" s="199"/>
      <c r="CD46" s="199"/>
      <c r="CE46" s="199"/>
      <c r="CF46" s="199"/>
      <c r="CG46" s="199"/>
      <c r="CH46" s="201"/>
      <c r="CI46" s="203"/>
    </row>
    <row r="47" spans="2:87" ht="15.75" customHeight="1">
      <c r="B47" s="197">
        <v>42</v>
      </c>
      <c r="C47" s="39"/>
      <c r="D47" s="39"/>
      <c r="E47" s="40"/>
      <c r="F47" s="39"/>
      <c r="G47" s="41"/>
      <c r="H47" s="198"/>
      <c r="I47" s="265"/>
      <c r="J47" s="265"/>
      <c r="K47" s="265"/>
      <c r="L47" s="265"/>
      <c r="M47" s="265"/>
      <c r="N47" s="265"/>
      <c r="O47" s="265"/>
      <c r="P47" s="265"/>
      <c r="Q47" s="265"/>
      <c r="R47" s="265"/>
      <c r="S47" s="265"/>
      <c r="T47" s="265"/>
      <c r="U47" s="265"/>
      <c r="V47" s="265"/>
      <c r="W47" s="199"/>
      <c r="X47" s="199"/>
      <c r="Y47" s="199"/>
      <c r="Z47" s="199"/>
      <c r="AA47" s="199"/>
      <c r="AB47" s="199"/>
      <c r="AC47" s="198"/>
      <c r="AD47" s="265"/>
      <c r="AE47" s="265"/>
      <c r="AF47" s="265"/>
      <c r="AG47" s="265"/>
      <c r="AH47" s="265"/>
      <c r="AI47" s="265"/>
      <c r="AJ47" s="265"/>
      <c r="AK47" s="265"/>
      <c r="AL47" s="265"/>
      <c r="AM47" s="265"/>
      <c r="AN47" s="265"/>
      <c r="AO47" s="265"/>
      <c r="AP47" s="265"/>
      <c r="AQ47" s="265"/>
      <c r="AR47" s="265"/>
      <c r="AS47" s="265"/>
      <c r="AT47" s="265"/>
      <c r="AU47" s="265"/>
      <c r="AV47" s="265"/>
      <c r="AW47" s="200"/>
      <c r="AX47" s="265"/>
      <c r="AY47" s="199"/>
      <c r="AZ47" s="199"/>
      <c r="BA47" s="199"/>
      <c r="BB47" s="199"/>
      <c r="BC47" s="199"/>
      <c r="BD47" s="201"/>
      <c r="BE47" s="202"/>
      <c r="BF47" s="198"/>
      <c r="BG47" s="265"/>
      <c r="BH47" s="199"/>
      <c r="BI47" s="199"/>
      <c r="BJ47" s="199"/>
      <c r="BK47" s="199"/>
      <c r="BL47" s="200"/>
      <c r="BM47" s="198"/>
      <c r="BN47" s="199"/>
      <c r="BO47" s="199"/>
      <c r="BP47" s="199"/>
      <c r="BQ47" s="199"/>
      <c r="BR47" s="201"/>
      <c r="BS47" s="198"/>
      <c r="BT47" s="201"/>
      <c r="BU47" s="201"/>
      <c r="BV47" s="201"/>
      <c r="BW47" s="201"/>
      <c r="BX47" s="201"/>
      <c r="BY47" s="201"/>
      <c r="BZ47" s="201"/>
      <c r="CA47" s="198"/>
      <c r="CB47" s="199"/>
      <c r="CC47" s="199"/>
      <c r="CD47" s="199"/>
      <c r="CE47" s="199"/>
      <c r="CF47" s="199"/>
      <c r="CG47" s="199"/>
      <c r="CH47" s="201"/>
      <c r="CI47" s="203"/>
    </row>
    <row r="48" spans="2:87" ht="15.75" customHeight="1">
      <c r="B48" s="197">
        <v>43</v>
      </c>
      <c r="C48" s="39"/>
      <c r="D48" s="39"/>
      <c r="E48" s="40"/>
      <c r="F48" s="39"/>
      <c r="G48" s="41"/>
      <c r="H48" s="198"/>
      <c r="I48" s="265"/>
      <c r="J48" s="265"/>
      <c r="K48" s="265"/>
      <c r="L48" s="265"/>
      <c r="M48" s="265"/>
      <c r="N48" s="265"/>
      <c r="O48" s="265"/>
      <c r="P48" s="265"/>
      <c r="Q48" s="265"/>
      <c r="R48" s="265"/>
      <c r="S48" s="265"/>
      <c r="T48" s="265"/>
      <c r="U48" s="265"/>
      <c r="V48" s="265"/>
      <c r="W48" s="199"/>
      <c r="X48" s="199"/>
      <c r="Y48" s="199"/>
      <c r="Z48" s="199"/>
      <c r="AA48" s="199"/>
      <c r="AB48" s="199"/>
      <c r="AC48" s="198"/>
      <c r="AD48" s="265"/>
      <c r="AE48" s="265"/>
      <c r="AF48" s="265"/>
      <c r="AG48" s="265"/>
      <c r="AH48" s="265"/>
      <c r="AI48" s="265"/>
      <c r="AJ48" s="265"/>
      <c r="AK48" s="265"/>
      <c r="AL48" s="265"/>
      <c r="AM48" s="265"/>
      <c r="AN48" s="265"/>
      <c r="AO48" s="265"/>
      <c r="AP48" s="265"/>
      <c r="AQ48" s="265"/>
      <c r="AR48" s="265"/>
      <c r="AS48" s="265"/>
      <c r="AT48" s="265"/>
      <c r="AU48" s="265"/>
      <c r="AV48" s="265"/>
      <c r="AW48" s="200"/>
      <c r="AX48" s="265"/>
      <c r="AY48" s="199"/>
      <c r="AZ48" s="199"/>
      <c r="BA48" s="199"/>
      <c r="BB48" s="199"/>
      <c r="BC48" s="199"/>
      <c r="BD48" s="201"/>
      <c r="BE48" s="202"/>
      <c r="BF48" s="198"/>
      <c r="BG48" s="265"/>
      <c r="BH48" s="199"/>
      <c r="BI48" s="199"/>
      <c r="BJ48" s="199"/>
      <c r="BK48" s="199"/>
      <c r="BL48" s="200"/>
      <c r="BM48" s="198"/>
      <c r="BN48" s="199"/>
      <c r="BO48" s="199"/>
      <c r="BP48" s="199"/>
      <c r="BQ48" s="199"/>
      <c r="BR48" s="201"/>
      <c r="BS48" s="198"/>
      <c r="BT48" s="201"/>
      <c r="BU48" s="201"/>
      <c r="BV48" s="201"/>
      <c r="BW48" s="201"/>
      <c r="BX48" s="201"/>
      <c r="BY48" s="201"/>
      <c r="BZ48" s="201"/>
      <c r="CA48" s="198"/>
      <c r="CB48" s="199"/>
      <c r="CC48" s="199"/>
      <c r="CD48" s="199"/>
      <c r="CE48" s="199"/>
      <c r="CF48" s="199"/>
      <c r="CG48" s="199"/>
      <c r="CH48" s="201"/>
      <c r="CI48" s="203"/>
    </row>
    <row r="49" spans="2:87" ht="15.75" customHeight="1">
      <c r="B49" s="197">
        <v>44</v>
      </c>
      <c r="C49" s="39"/>
      <c r="D49" s="39"/>
      <c r="E49" s="40"/>
      <c r="F49" s="39"/>
      <c r="G49" s="41"/>
      <c r="H49" s="198"/>
      <c r="I49" s="265"/>
      <c r="J49" s="265"/>
      <c r="K49" s="265"/>
      <c r="L49" s="265"/>
      <c r="M49" s="265"/>
      <c r="N49" s="265"/>
      <c r="O49" s="265"/>
      <c r="P49" s="265"/>
      <c r="Q49" s="265"/>
      <c r="R49" s="265"/>
      <c r="S49" s="265"/>
      <c r="T49" s="265"/>
      <c r="U49" s="265"/>
      <c r="V49" s="265"/>
      <c r="W49" s="199"/>
      <c r="X49" s="199"/>
      <c r="Y49" s="199"/>
      <c r="Z49" s="199"/>
      <c r="AA49" s="199"/>
      <c r="AB49" s="199"/>
      <c r="AC49" s="198"/>
      <c r="AD49" s="265"/>
      <c r="AE49" s="265"/>
      <c r="AF49" s="265"/>
      <c r="AG49" s="265"/>
      <c r="AH49" s="265"/>
      <c r="AI49" s="265"/>
      <c r="AJ49" s="265"/>
      <c r="AK49" s="265"/>
      <c r="AL49" s="265"/>
      <c r="AM49" s="265"/>
      <c r="AN49" s="265"/>
      <c r="AO49" s="265"/>
      <c r="AP49" s="265"/>
      <c r="AQ49" s="265"/>
      <c r="AR49" s="265"/>
      <c r="AS49" s="265"/>
      <c r="AT49" s="265"/>
      <c r="AU49" s="265"/>
      <c r="AV49" s="265"/>
      <c r="AW49" s="200"/>
      <c r="AX49" s="265"/>
      <c r="AY49" s="199"/>
      <c r="AZ49" s="199"/>
      <c r="BA49" s="199"/>
      <c r="BB49" s="199"/>
      <c r="BC49" s="199"/>
      <c r="BD49" s="201"/>
      <c r="BE49" s="202"/>
      <c r="BF49" s="198"/>
      <c r="BG49" s="265"/>
      <c r="BH49" s="199"/>
      <c r="BI49" s="199"/>
      <c r="BJ49" s="199"/>
      <c r="BK49" s="199"/>
      <c r="BL49" s="200"/>
      <c r="BM49" s="198"/>
      <c r="BN49" s="199"/>
      <c r="BO49" s="199"/>
      <c r="BP49" s="199"/>
      <c r="BQ49" s="199"/>
      <c r="BR49" s="201"/>
      <c r="BS49" s="198"/>
      <c r="BT49" s="201"/>
      <c r="BU49" s="201"/>
      <c r="BV49" s="201"/>
      <c r="BW49" s="201"/>
      <c r="BX49" s="201"/>
      <c r="BY49" s="201"/>
      <c r="BZ49" s="201"/>
      <c r="CA49" s="198"/>
      <c r="CB49" s="199"/>
      <c r="CC49" s="199"/>
      <c r="CD49" s="199"/>
      <c r="CE49" s="199"/>
      <c r="CF49" s="199"/>
      <c r="CG49" s="199"/>
      <c r="CH49" s="201"/>
      <c r="CI49" s="203"/>
    </row>
    <row r="50" spans="2:87" ht="15.75" customHeight="1">
      <c r="B50" s="197">
        <v>45</v>
      </c>
      <c r="C50" s="39"/>
      <c r="D50" s="39"/>
      <c r="E50" s="40"/>
      <c r="F50" s="39"/>
      <c r="G50" s="41"/>
      <c r="H50" s="198"/>
      <c r="I50" s="265"/>
      <c r="J50" s="265"/>
      <c r="K50" s="265"/>
      <c r="L50" s="265"/>
      <c r="M50" s="265"/>
      <c r="N50" s="265"/>
      <c r="O50" s="265"/>
      <c r="P50" s="265"/>
      <c r="Q50" s="265"/>
      <c r="R50" s="265"/>
      <c r="S50" s="265"/>
      <c r="T50" s="265"/>
      <c r="U50" s="265"/>
      <c r="V50" s="265"/>
      <c r="W50" s="199"/>
      <c r="X50" s="199"/>
      <c r="Y50" s="199"/>
      <c r="Z50" s="199"/>
      <c r="AA50" s="199"/>
      <c r="AB50" s="199"/>
      <c r="AC50" s="198"/>
      <c r="AD50" s="265"/>
      <c r="AE50" s="265"/>
      <c r="AF50" s="265"/>
      <c r="AG50" s="265"/>
      <c r="AH50" s="265"/>
      <c r="AI50" s="265"/>
      <c r="AJ50" s="265"/>
      <c r="AK50" s="265"/>
      <c r="AL50" s="265"/>
      <c r="AM50" s="265"/>
      <c r="AN50" s="265"/>
      <c r="AO50" s="265"/>
      <c r="AP50" s="265"/>
      <c r="AQ50" s="265"/>
      <c r="AR50" s="265"/>
      <c r="AS50" s="265"/>
      <c r="AT50" s="265"/>
      <c r="AU50" s="265"/>
      <c r="AV50" s="265"/>
      <c r="AW50" s="200"/>
      <c r="AX50" s="265"/>
      <c r="AY50" s="199"/>
      <c r="AZ50" s="199"/>
      <c r="BA50" s="199"/>
      <c r="BB50" s="199"/>
      <c r="BC50" s="199"/>
      <c r="BD50" s="201"/>
      <c r="BE50" s="202"/>
      <c r="BF50" s="198"/>
      <c r="BG50" s="265"/>
      <c r="BH50" s="199"/>
      <c r="BI50" s="199"/>
      <c r="BJ50" s="199"/>
      <c r="BK50" s="199"/>
      <c r="BL50" s="200"/>
      <c r="BM50" s="198"/>
      <c r="BN50" s="199"/>
      <c r="BO50" s="199"/>
      <c r="BP50" s="199"/>
      <c r="BQ50" s="199"/>
      <c r="BR50" s="201"/>
      <c r="BS50" s="198"/>
      <c r="BT50" s="201"/>
      <c r="BU50" s="201"/>
      <c r="BV50" s="201"/>
      <c r="BW50" s="201"/>
      <c r="BX50" s="201"/>
      <c r="BY50" s="201"/>
      <c r="BZ50" s="201"/>
      <c r="CA50" s="198"/>
      <c r="CB50" s="199"/>
      <c r="CC50" s="199"/>
      <c r="CD50" s="199"/>
      <c r="CE50" s="199"/>
      <c r="CF50" s="199"/>
      <c r="CG50" s="199"/>
      <c r="CH50" s="201"/>
      <c r="CI50" s="203"/>
    </row>
    <row r="51" spans="2:87" ht="15.75" customHeight="1">
      <c r="B51" s="197">
        <v>46</v>
      </c>
      <c r="C51" s="39"/>
      <c r="D51" s="39"/>
      <c r="E51" s="40"/>
      <c r="F51" s="39"/>
      <c r="G51" s="41"/>
      <c r="H51" s="198"/>
      <c r="I51" s="265"/>
      <c r="J51" s="265"/>
      <c r="K51" s="265"/>
      <c r="L51" s="265"/>
      <c r="M51" s="265"/>
      <c r="N51" s="265"/>
      <c r="O51" s="265"/>
      <c r="P51" s="265"/>
      <c r="Q51" s="265"/>
      <c r="R51" s="265"/>
      <c r="S51" s="265"/>
      <c r="T51" s="265"/>
      <c r="U51" s="265"/>
      <c r="V51" s="265"/>
      <c r="W51" s="199"/>
      <c r="X51" s="199"/>
      <c r="Y51" s="199"/>
      <c r="Z51" s="199"/>
      <c r="AA51" s="199"/>
      <c r="AB51" s="199"/>
      <c r="AC51" s="198"/>
      <c r="AD51" s="265"/>
      <c r="AE51" s="265"/>
      <c r="AF51" s="265"/>
      <c r="AG51" s="265"/>
      <c r="AH51" s="265"/>
      <c r="AI51" s="265"/>
      <c r="AJ51" s="265"/>
      <c r="AK51" s="265"/>
      <c r="AL51" s="265"/>
      <c r="AM51" s="265"/>
      <c r="AN51" s="265"/>
      <c r="AO51" s="265"/>
      <c r="AP51" s="265"/>
      <c r="AQ51" s="265"/>
      <c r="AR51" s="265"/>
      <c r="AS51" s="265"/>
      <c r="AT51" s="265"/>
      <c r="AU51" s="265"/>
      <c r="AV51" s="265"/>
      <c r="AW51" s="200"/>
      <c r="AX51" s="265"/>
      <c r="AY51" s="199"/>
      <c r="AZ51" s="199"/>
      <c r="BA51" s="199"/>
      <c r="BB51" s="199"/>
      <c r="BC51" s="199"/>
      <c r="BD51" s="201"/>
      <c r="BE51" s="202"/>
      <c r="BF51" s="198"/>
      <c r="BG51" s="265"/>
      <c r="BH51" s="199"/>
      <c r="BI51" s="199"/>
      <c r="BJ51" s="199"/>
      <c r="BK51" s="199"/>
      <c r="BL51" s="200"/>
      <c r="BM51" s="198"/>
      <c r="BN51" s="199"/>
      <c r="BO51" s="199"/>
      <c r="BP51" s="199"/>
      <c r="BQ51" s="199"/>
      <c r="BR51" s="201"/>
      <c r="BS51" s="198"/>
      <c r="BT51" s="201"/>
      <c r="BU51" s="201"/>
      <c r="BV51" s="201"/>
      <c r="BW51" s="201"/>
      <c r="BX51" s="201"/>
      <c r="BY51" s="201"/>
      <c r="BZ51" s="201"/>
      <c r="CA51" s="198"/>
      <c r="CB51" s="199"/>
      <c r="CC51" s="199"/>
      <c r="CD51" s="199"/>
      <c r="CE51" s="199"/>
      <c r="CF51" s="199"/>
      <c r="CG51" s="199"/>
      <c r="CH51" s="201"/>
      <c r="CI51" s="203"/>
    </row>
    <row r="52" spans="2:87" ht="15.75" customHeight="1">
      <c r="B52" s="197">
        <v>47</v>
      </c>
      <c r="C52" s="39"/>
      <c r="D52" s="39"/>
      <c r="E52" s="40"/>
      <c r="F52" s="39"/>
      <c r="G52" s="41"/>
      <c r="H52" s="198"/>
      <c r="I52" s="265"/>
      <c r="J52" s="265"/>
      <c r="K52" s="265"/>
      <c r="L52" s="265"/>
      <c r="M52" s="265"/>
      <c r="N52" s="265"/>
      <c r="O52" s="265"/>
      <c r="P52" s="265"/>
      <c r="Q52" s="265"/>
      <c r="R52" s="265"/>
      <c r="S52" s="265"/>
      <c r="T52" s="265"/>
      <c r="U52" s="265"/>
      <c r="V52" s="265"/>
      <c r="W52" s="199"/>
      <c r="X52" s="199"/>
      <c r="Y52" s="199"/>
      <c r="Z52" s="199"/>
      <c r="AA52" s="199"/>
      <c r="AB52" s="199"/>
      <c r="AC52" s="198"/>
      <c r="AD52" s="265"/>
      <c r="AE52" s="265"/>
      <c r="AF52" s="265"/>
      <c r="AG52" s="265"/>
      <c r="AH52" s="265"/>
      <c r="AI52" s="265"/>
      <c r="AJ52" s="265"/>
      <c r="AK52" s="265"/>
      <c r="AL52" s="265"/>
      <c r="AM52" s="265"/>
      <c r="AN52" s="265"/>
      <c r="AO52" s="265"/>
      <c r="AP52" s="265"/>
      <c r="AQ52" s="265"/>
      <c r="AR52" s="265"/>
      <c r="AS52" s="265"/>
      <c r="AT52" s="265"/>
      <c r="AU52" s="265"/>
      <c r="AV52" s="265"/>
      <c r="AW52" s="200"/>
      <c r="AX52" s="265"/>
      <c r="AY52" s="199"/>
      <c r="AZ52" s="199"/>
      <c r="BA52" s="199"/>
      <c r="BB52" s="199"/>
      <c r="BC52" s="199"/>
      <c r="BD52" s="201"/>
      <c r="BE52" s="202"/>
      <c r="BF52" s="198"/>
      <c r="BG52" s="265"/>
      <c r="BH52" s="199"/>
      <c r="BI52" s="199"/>
      <c r="BJ52" s="199"/>
      <c r="BK52" s="199"/>
      <c r="BL52" s="200"/>
      <c r="BM52" s="198"/>
      <c r="BN52" s="199"/>
      <c r="BO52" s="199"/>
      <c r="BP52" s="199"/>
      <c r="BQ52" s="199"/>
      <c r="BR52" s="201"/>
      <c r="BS52" s="198"/>
      <c r="BT52" s="201"/>
      <c r="BU52" s="201"/>
      <c r="BV52" s="201"/>
      <c r="BW52" s="201"/>
      <c r="BX52" s="201"/>
      <c r="BY52" s="201"/>
      <c r="BZ52" s="201"/>
      <c r="CA52" s="198"/>
      <c r="CB52" s="199"/>
      <c r="CC52" s="199"/>
      <c r="CD52" s="199"/>
      <c r="CE52" s="199"/>
      <c r="CF52" s="199"/>
      <c r="CG52" s="199"/>
      <c r="CH52" s="201"/>
      <c r="CI52" s="203"/>
    </row>
    <row r="53" spans="2:87" ht="15.75" customHeight="1">
      <c r="B53" s="197">
        <v>48</v>
      </c>
      <c r="C53" s="39"/>
      <c r="D53" s="39"/>
      <c r="E53" s="40"/>
      <c r="F53" s="39"/>
      <c r="G53" s="41"/>
      <c r="H53" s="198"/>
      <c r="I53" s="265"/>
      <c r="J53" s="265"/>
      <c r="K53" s="265"/>
      <c r="L53" s="265"/>
      <c r="M53" s="265"/>
      <c r="N53" s="265"/>
      <c r="O53" s="265"/>
      <c r="P53" s="265"/>
      <c r="Q53" s="265"/>
      <c r="R53" s="265"/>
      <c r="S53" s="265"/>
      <c r="T53" s="265"/>
      <c r="U53" s="265"/>
      <c r="V53" s="265"/>
      <c r="W53" s="199"/>
      <c r="X53" s="199"/>
      <c r="Y53" s="199"/>
      <c r="Z53" s="199"/>
      <c r="AA53" s="199"/>
      <c r="AB53" s="199"/>
      <c r="AC53" s="198"/>
      <c r="AD53" s="265"/>
      <c r="AE53" s="265"/>
      <c r="AF53" s="265"/>
      <c r="AG53" s="265"/>
      <c r="AH53" s="265"/>
      <c r="AI53" s="265"/>
      <c r="AJ53" s="265"/>
      <c r="AK53" s="265"/>
      <c r="AL53" s="265"/>
      <c r="AM53" s="265"/>
      <c r="AN53" s="265"/>
      <c r="AO53" s="265"/>
      <c r="AP53" s="265"/>
      <c r="AQ53" s="265"/>
      <c r="AR53" s="265"/>
      <c r="AS53" s="265"/>
      <c r="AT53" s="265"/>
      <c r="AU53" s="265"/>
      <c r="AV53" s="265"/>
      <c r="AW53" s="200"/>
      <c r="AX53" s="265"/>
      <c r="AY53" s="199"/>
      <c r="AZ53" s="199"/>
      <c r="BA53" s="199"/>
      <c r="BB53" s="199"/>
      <c r="BC53" s="199"/>
      <c r="BD53" s="201"/>
      <c r="BE53" s="202"/>
      <c r="BF53" s="198"/>
      <c r="BG53" s="265"/>
      <c r="BH53" s="199"/>
      <c r="BI53" s="199"/>
      <c r="BJ53" s="199"/>
      <c r="BK53" s="199"/>
      <c r="BL53" s="200"/>
      <c r="BM53" s="198"/>
      <c r="BN53" s="199"/>
      <c r="BO53" s="199"/>
      <c r="BP53" s="199"/>
      <c r="BQ53" s="199"/>
      <c r="BR53" s="201"/>
      <c r="BS53" s="198"/>
      <c r="BT53" s="201"/>
      <c r="BU53" s="201"/>
      <c r="BV53" s="201"/>
      <c r="BW53" s="201"/>
      <c r="BX53" s="201"/>
      <c r="BY53" s="201"/>
      <c r="BZ53" s="201"/>
      <c r="CA53" s="198"/>
      <c r="CB53" s="199"/>
      <c r="CC53" s="199"/>
      <c r="CD53" s="199"/>
      <c r="CE53" s="199"/>
      <c r="CF53" s="199"/>
      <c r="CG53" s="199"/>
      <c r="CH53" s="201"/>
      <c r="CI53" s="203"/>
    </row>
    <row r="54" spans="2:87" ht="15.75" customHeight="1">
      <c r="B54" s="197">
        <v>49</v>
      </c>
      <c r="C54" s="39"/>
      <c r="D54" s="39"/>
      <c r="E54" s="40"/>
      <c r="F54" s="39"/>
      <c r="G54" s="41"/>
      <c r="H54" s="198"/>
      <c r="I54" s="265"/>
      <c r="J54" s="265"/>
      <c r="K54" s="265"/>
      <c r="L54" s="265"/>
      <c r="M54" s="265"/>
      <c r="N54" s="265"/>
      <c r="O54" s="265"/>
      <c r="P54" s="265"/>
      <c r="Q54" s="265"/>
      <c r="R54" s="265"/>
      <c r="S54" s="265"/>
      <c r="T54" s="265"/>
      <c r="U54" s="265"/>
      <c r="V54" s="265"/>
      <c r="W54" s="199"/>
      <c r="X54" s="199"/>
      <c r="Y54" s="199"/>
      <c r="Z54" s="199"/>
      <c r="AA54" s="199"/>
      <c r="AB54" s="199"/>
      <c r="AC54" s="198"/>
      <c r="AD54" s="265"/>
      <c r="AE54" s="265"/>
      <c r="AF54" s="265"/>
      <c r="AG54" s="265"/>
      <c r="AH54" s="265"/>
      <c r="AI54" s="265"/>
      <c r="AJ54" s="265"/>
      <c r="AK54" s="265"/>
      <c r="AL54" s="265"/>
      <c r="AM54" s="265"/>
      <c r="AN54" s="265"/>
      <c r="AO54" s="265"/>
      <c r="AP54" s="265"/>
      <c r="AQ54" s="265"/>
      <c r="AR54" s="265"/>
      <c r="AS54" s="265"/>
      <c r="AT54" s="265"/>
      <c r="AU54" s="265"/>
      <c r="AV54" s="265"/>
      <c r="AW54" s="200"/>
      <c r="AX54" s="265"/>
      <c r="AY54" s="199"/>
      <c r="AZ54" s="199"/>
      <c r="BA54" s="199"/>
      <c r="BB54" s="199"/>
      <c r="BC54" s="199"/>
      <c r="BD54" s="201"/>
      <c r="BE54" s="202"/>
      <c r="BF54" s="198"/>
      <c r="BG54" s="265"/>
      <c r="BH54" s="199"/>
      <c r="BI54" s="199"/>
      <c r="BJ54" s="199"/>
      <c r="BK54" s="199"/>
      <c r="BL54" s="200"/>
      <c r="BM54" s="198"/>
      <c r="BN54" s="199"/>
      <c r="BO54" s="199"/>
      <c r="BP54" s="199"/>
      <c r="BQ54" s="199"/>
      <c r="BR54" s="201"/>
      <c r="BS54" s="198"/>
      <c r="BT54" s="201"/>
      <c r="BU54" s="201"/>
      <c r="BV54" s="201"/>
      <c r="BW54" s="201"/>
      <c r="BX54" s="201"/>
      <c r="BY54" s="201"/>
      <c r="BZ54" s="201"/>
      <c r="CA54" s="198"/>
      <c r="CB54" s="199"/>
      <c r="CC54" s="199"/>
      <c r="CD54" s="199"/>
      <c r="CE54" s="199"/>
      <c r="CF54" s="199"/>
      <c r="CG54" s="199"/>
      <c r="CH54" s="201"/>
      <c r="CI54" s="203"/>
    </row>
    <row r="55" spans="2:87" ht="15.75" customHeight="1">
      <c r="B55" s="197">
        <v>50</v>
      </c>
      <c r="C55" s="39"/>
      <c r="D55" s="39"/>
      <c r="E55" s="40"/>
      <c r="F55" s="39"/>
      <c r="G55" s="41"/>
      <c r="H55" s="198"/>
      <c r="I55" s="265"/>
      <c r="J55" s="265"/>
      <c r="K55" s="265"/>
      <c r="L55" s="265"/>
      <c r="M55" s="265"/>
      <c r="N55" s="265"/>
      <c r="O55" s="265"/>
      <c r="P55" s="265"/>
      <c r="Q55" s="265"/>
      <c r="R55" s="265"/>
      <c r="S55" s="265"/>
      <c r="T55" s="265"/>
      <c r="U55" s="265"/>
      <c r="V55" s="265"/>
      <c r="W55" s="199"/>
      <c r="X55" s="199"/>
      <c r="Y55" s="199"/>
      <c r="Z55" s="199"/>
      <c r="AA55" s="199"/>
      <c r="AB55" s="199"/>
      <c r="AC55" s="198"/>
      <c r="AD55" s="265"/>
      <c r="AE55" s="265"/>
      <c r="AF55" s="265"/>
      <c r="AG55" s="265"/>
      <c r="AH55" s="265"/>
      <c r="AI55" s="265"/>
      <c r="AJ55" s="265"/>
      <c r="AK55" s="265"/>
      <c r="AL55" s="265"/>
      <c r="AM55" s="265"/>
      <c r="AN55" s="265"/>
      <c r="AO55" s="265"/>
      <c r="AP55" s="265"/>
      <c r="AQ55" s="265"/>
      <c r="AR55" s="265"/>
      <c r="AS55" s="265"/>
      <c r="AT55" s="265"/>
      <c r="AU55" s="265"/>
      <c r="AV55" s="265"/>
      <c r="AW55" s="200"/>
      <c r="AX55" s="265"/>
      <c r="AY55" s="199"/>
      <c r="AZ55" s="199"/>
      <c r="BA55" s="199"/>
      <c r="BB55" s="199"/>
      <c r="BC55" s="199"/>
      <c r="BD55" s="201"/>
      <c r="BE55" s="202"/>
      <c r="BF55" s="198"/>
      <c r="BG55" s="265"/>
      <c r="BH55" s="199"/>
      <c r="BI55" s="199"/>
      <c r="BJ55" s="199"/>
      <c r="BK55" s="199"/>
      <c r="BL55" s="200"/>
      <c r="BM55" s="198"/>
      <c r="BN55" s="199"/>
      <c r="BO55" s="199"/>
      <c r="BP55" s="199"/>
      <c r="BQ55" s="199"/>
      <c r="BR55" s="201"/>
      <c r="BS55" s="198"/>
      <c r="BT55" s="201"/>
      <c r="BU55" s="201"/>
      <c r="BV55" s="201"/>
      <c r="BW55" s="201"/>
      <c r="BX55" s="201"/>
      <c r="BY55" s="201"/>
      <c r="BZ55" s="201"/>
      <c r="CA55" s="198"/>
      <c r="CB55" s="199"/>
      <c r="CC55" s="199"/>
      <c r="CD55" s="199"/>
      <c r="CE55" s="199"/>
      <c r="CF55" s="199"/>
      <c r="CG55" s="199"/>
      <c r="CH55" s="201"/>
      <c r="CI55" s="203"/>
    </row>
    <row r="56" spans="2:87" ht="15.75" customHeight="1">
      <c r="B56" s="197">
        <v>51</v>
      </c>
      <c r="C56" s="39"/>
      <c r="D56" s="39"/>
      <c r="E56" s="40"/>
      <c r="F56" s="39"/>
      <c r="G56" s="41"/>
      <c r="H56" s="198"/>
      <c r="I56" s="265"/>
      <c r="J56" s="265"/>
      <c r="K56" s="265"/>
      <c r="L56" s="265"/>
      <c r="M56" s="265"/>
      <c r="N56" s="265"/>
      <c r="O56" s="265"/>
      <c r="P56" s="265"/>
      <c r="Q56" s="265"/>
      <c r="R56" s="265"/>
      <c r="S56" s="265"/>
      <c r="T56" s="265"/>
      <c r="U56" s="265"/>
      <c r="V56" s="265"/>
      <c r="W56" s="199"/>
      <c r="X56" s="199"/>
      <c r="Y56" s="199"/>
      <c r="Z56" s="199"/>
      <c r="AA56" s="199"/>
      <c r="AB56" s="199"/>
      <c r="AC56" s="198"/>
      <c r="AD56" s="265"/>
      <c r="AE56" s="265"/>
      <c r="AF56" s="265"/>
      <c r="AG56" s="265"/>
      <c r="AH56" s="265"/>
      <c r="AI56" s="265"/>
      <c r="AJ56" s="265"/>
      <c r="AK56" s="265"/>
      <c r="AL56" s="265"/>
      <c r="AM56" s="265"/>
      <c r="AN56" s="265"/>
      <c r="AO56" s="265"/>
      <c r="AP56" s="265"/>
      <c r="AQ56" s="265"/>
      <c r="AR56" s="265"/>
      <c r="AS56" s="265"/>
      <c r="AT56" s="265"/>
      <c r="AU56" s="265"/>
      <c r="AV56" s="265"/>
      <c r="AW56" s="200"/>
      <c r="AX56" s="265"/>
      <c r="AY56" s="199"/>
      <c r="AZ56" s="199"/>
      <c r="BA56" s="199"/>
      <c r="BB56" s="199"/>
      <c r="BC56" s="199"/>
      <c r="BD56" s="201"/>
      <c r="BE56" s="202"/>
      <c r="BF56" s="198"/>
      <c r="BG56" s="265"/>
      <c r="BH56" s="199"/>
      <c r="BI56" s="199"/>
      <c r="BJ56" s="199"/>
      <c r="BK56" s="199"/>
      <c r="BL56" s="200"/>
      <c r="BM56" s="198"/>
      <c r="BN56" s="199"/>
      <c r="BO56" s="199"/>
      <c r="BP56" s="199"/>
      <c r="BQ56" s="199"/>
      <c r="BR56" s="201"/>
      <c r="BS56" s="198"/>
      <c r="BT56" s="201"/>
      <c r="BU56" s="201"/>
      <c r="BV56" s="201"/>
      <c r="BW56" s="201"/>
      <c r="BX56" s="201"/>
      <c r="BY56" s="201"/>
      <c r="BZ56" s="201"/>
      <c r="CA56" s="198"/>
      <c r="CB56" s="199"/>
      <c r="CC56" s="199"/>
      <c r="CD56" s="199"/>
      <c r="CE56" s="199"/>
      <c r="CF56" s="199"/>
      <c r="CG56" s="199"/>
      <c r="CH56" s="201"/>
      <c r="CI56" s="203"/>
    </row>
    <row r="57" spans="2:87" ht="15.75" customHeight="1">
      <c r="B57" s="197">
        <v>52</v>
      </c>
      <c r="C57" s="39"/>
      <c r="D57" s="39"/>
      <c r="E57" s="40"/>
      <c r="F57" s="39"/>
      <c r="G57" s="41"/>
      <c r="H57" s="198"/>
      <c r="I57" s="265"/>
      <c r="J57" s="265"/>
      <c r="K57" s="265"/>
      <c r="L57" s="265"/>
      <c r="M57" s="265"/>
      <c r="N57" s="265"/>
      <c r="O57" s="265"/>
      <c r="P57" s="265"/>
      <c r="Q57" s="265"/>
      <c r="R57" s="265"/>
      <c r="S57" s="265"/>
      <c r="T57" s="265"/>
      <c r="U57" s="265"/>
      <c r="V57" s="265"/>
      <c r="W57" s="199"/>
      <c r="X57" s="199"/>
      <c r="Y57" s="199"/>
      <c r="Z57" s="199"/>
      <c r="AA57" s="199"/>
      <c r="AB57" s="199"/>
      <c r="AC57" s="198"/>
      <c r="AD57" s="265"/>
      <c r="AE57" s="265"/>
      <c r="AF57" s="265"/>
      <c r="AG57" s="265"/>
      <c r="AH57" s="265"/>
      <c r="AI57" s="265"/>
      <c r="AJ57" s="265"/>
      <c r="AK57" s="265"/>
      <c r="AL57" s="265"/>
      <c r="AM57" s="265"/>
      <c r="AN57" s="265"/>
      <c r="AO57" s="265"/>
      <c r="AP57" s="265"/>
      <c r="AQ57" s="265"/>
      <c r="AR57" s="265"/>
      <c r="AS57" s="265"/>
      <c r="AT57" s="265"/>
      <c r="AU57" s="265"/>
      <c r="AV57" s="265"/>
      <c r="AW57" s="200"/>
      <c r="AX57" s="265"/>
      <c r="AY57" s="199"/>
      <c r="AZ57" s="199"/>
      <c r="BA57" s="199"/>
      <c r="BB57" s="199"/>
      <c r="BC57" s="199"/>
      <c r="BD57" s="201"/>
      <c r="BE57" s="202"/>
      <c r="BF57" s="198"/>
      <c r="BG57" s="265"/>
      <c r="BH57" s="199"/>
      <c r="BI57" s="199"/>
      <c r="BJ57" s="199"/>
      <c r="BK57" s="199"/>
      <c r="BL57" s="200"/>
      <c r="BM57" s="198"/>
      <c r="BN57" s="199"/>
      <c r="BO57" s="199"/>
      <c r="BP57" s="199"/>
      <c r="BQ57" s="199"/>
      <c r="BR57" s="201"/>
      <c r="BS57" s="198"/>
      <c r="BT57" s="201"/>
      <c r="BU57" s="201"/>
      <c r="BV57" s="201"/>
      <c r="BW57" s="201"/>
      <c r="BX57" s="201"/>
      <c r="BY57" s="201"/>
      <c r="BZ57" s="201"/>
      <c r="CA57" s="198"/>
      <c r="CB57" s="199"/>
      <c r="CC57" s="199"/>
      <c r="CD57" s="199"/>
      <c r="CE57" s="199"/>
      <c r="CF57" s="199"/>
      <c r="CG57" s="199"/>
      <c r="CH57" s="201"/>
      <c r="CI57" s="203"/>
    </row>
    <row r="58" spans="2:87" ht="15.75" customHeight="1">
      <c r="B58" s="197">
        <v>53</v>
      </c>
      <c r="C58" s="39"/>
      <c r="D58" s="39"/>
      <c r="E58" s="40"/>
      <c r="F58" s="39"/>
      <c r="G58" s="41"/>
      <c r="H58" s="198"/>
      <c r="I58" s="265"/>
      <c r="J58" s="265"/>
      <c r="K58" s="265"/>
      <c r="L58" s="265"/>
      <c r="M58" s="265"/>
      <c r="N58" s="265"/>
      <c r="O58" s="265"/>
      <c r="P58" s="265"/>
      <c r="Q58" s="265"/>
      <c r="R58" s="265"/>
      <c r="S58" s="265"/>
      <c r="T58" s="265"/>
      <c r="U58" s="265"/>
      <c r="V58" s="265"/>
      <c r="W58" s="199"/>
      <c r="X58" s="199"/>
      <c r="Y58" s="199"/>
      <c r="Z58" s="199"/>
      <c r="AA58" s="199"/>
      <c r="AB58" s="199"/>
      <c r="AC58" s="198"/>
      <c r="AD58" s="265"/>
      <c r="AE58" s="265"/>
      <c r="AF58" s="265"/>
      <c r="AG58" s="265"/>
      <c r="AH58" s="265"/>
      <c r="AI58" s="265"/>
      <c r="AJ58" s="265"/>
      <c r="AK58" s="265"/>
      <c r="AL58" s="265"/>
      <c r="AM58" s="265"/>
      <c r="AN58" s="265"/>
      <c r="AO58" s="265"/>
      <c r="AP58" s="265"/>
      <c r="AQ58" s="265"/>
      <c r="AR58" s="265"/>
      <c r="AS58" s="265"/>
      <c r="AT58" s="265"/>
      <c r="AU58" s="265"/>
      <c r="AV58" s="265"/>
      <c r="AW58" s="200"/>
      <c r="AX58" s="265"/>
      <c r="AY58" s="199"/>
      <c r="AZ58" s="199"/>
      <c r="BA58" s="199"/>
      <c r="BB58" s="199"/>
      <c r="BC58" s="199"/>
      <c r="BD58" s="201"/>
      <c r="BE58" s="202"/>
      <c r="BF58" s="198"/>
      <c r="BG58" s="265"/>
      <c r="BH58" s="199"/>
      <c r="BI58" s="199"/>
      <c r="BJ58" s="199"/>
      <c r="BK58" s="199"/>
      <c r="BL58" s="200"/>
      <c r="BM58" s="198"/>
      <c r="BN58" s="199"/>
      <c r="BO58" s="199"/>
      <c r="BP58" s="199"/>
      <c r="BQ58" s="199"/>
      <c r="BR58" s="201"/>
      <c r="BS58" s="198"/>
      <c r="BT58" s="201"/>
      <c r="BU58" s="201"/>
      <c r="BV58" s="201"/>
      <c r="BW58" s="201"/>
      <c r="BX58" s="201"/>
      <c r="BY58" s="201"/>
      <c r="BZ58" s="201"/>
      <c r="CA58" s="198"/>
      <c r="CB58" s="199"/>
      <c r="CC58" s="199"/>
      <c r="CD58" s="199"/>
      <c r="CE58" s="199"/>
      <c r="CF58" s="199"/>
      <c r="CG58" s="199"/>
      <c r="CH58" s="201"/>
      <c r="CI58" s="203"/>
    </row>
    <row r="59" spans="2:87" ht="15.75" customHeight="1">
      <c r="B59" s="197">
        <v>54</v>
      </c>
      <c r="C59" s="39"/>
      <c r="D59" s="39"/>
      <c r="E59" s="40"/>
      <c r="F59" s="39"/>
      <c r="G59" s="41"/>
      <c r="H59" s="198"/>
      <c r="I59" s="265"/>
      <c r="J59" s="265"/>
      <c r="K59" s="265"/>
      <c r="L59" s="265"/>
      <c r="M59" s="265"/>
      <c r="N59" s="265"/>
      <c r="O59" s="265"/>
      <c r="P59" s="265"/>
      <c r="Q59" s="265"/>
      <c r="R59" s="265"/>
      <c r="S59" s="265"/>
      <c r="T59" s="265"/>
      <c r="U59" s="265"/>
      <c r="V59" s="265"/>
      <c r="W59" s="199"/>
      <c r="X59" s="199"/>
      <c r="Y59" s="199"/>
      <c r="Z59" s="199"/>
      <c r="AA59" s="199"/>
      <c r="AB59" s="199"/>
      <c r="AC59" s="198"/>
      <c r="AD59" s="265"/>
      <c r="AE59" s="265"/>
      <c r="AF59" s="265"/>
      <c r="AG59" s="265"/>
      <c r="AH59" s="265"/>
      <c r="AI59" s="265"/>
      <c r="AJ59" s="265"/>
      <c r="AK59" s="265"/>
      <c r="AL59" s="265"/>
      <c r="AM59" s="265"/>
      <c r="AN59" s="265"/>
      <c r="AO59" s="265"/>
      <c r="AP59" s="265"/>
      <c r="AQ59" s="265"/>
      <c r="AR59" s="265"/>
      <c r="AS59" s="265"/>
      <c r="AT59" s="265"/>
      <c r="AU59" s="265"/>
      <c r="AV59" s="265"/>
      <c r="AW59" s="200"/>
      <c r="AX59" s="265"/>
      <c r="AY59" s="199"/>
      <c r="AZ59" s="199"/>
      <c r="BA59" s="199"/>
      <c r="BB59" s="199"/>
      <c r="BC59" s="199"/>
      <c r="BD59" s="201"/>
      <c r="BE59" s="202"/>
      <c r="BF59" s="198"/>
      <c r="BG59" s="265"/>
      <c r="BH59" s="199"/>
      <c r="BI59" s="199"/>
      <c r="BJ59" s="199"/>
      <c r="BK59" s="199"/>
      <c r="BL59" s="200"/>
      <c r="BM59" s="198"/>
      <c r="BN59" s="199"/>
      <c r="BO59" s="199"/>
      <c r="BP59" s="199"/>
      <c r="BQ59" s="199"/>
      <c r="BR59" s="201"/>
      <c r="BS59" s="198"/>
      <c r="BT59" s="201"/>
      <c r="BU59" s="201"/>
      <c r="BV59" s="201"/>
      <c r="BW59" s="201"/>
      <c r="BX59" s="201"/>
      <c r="BY59" s="201"/>
      <c r="BZ59" s="201"/>
      <c r="CA59" s="198"/>
      <c r="CB59" s="199"/>
      <c r="CC59" s="199"/>
      <c r="CD59" s="199"/>
      <c r="CE59" s="199"/>
      <c r="CF59" s="199"/>
      <c r="CG59" s="199"/>
      <c r="CH59" s="201"/>
      <c r="CI59" s="203"/>
    </row>
    <row r="60" spans="2:87" ht="15.75" customHeight="1">
      <c r="B60" s="197">
        <v>55</v>
      </c>
      <c r="C60" s="39"/>
      <c r="D60" s="39"/>
      <c r="E60" s="40"/>
      <c r="F60" s="39"/>
      <c r="G60" s="41"/>
      <c r="H60" s="198"/>
      <c r="I60" s="265"/>
      <c r="J60" s="265"/>
      <c r="K60" s="265"/>
      <c r="L60" s="265"/>
      <c r="M60" s="265"/>
      <c r="N60" s="265"/>
      <c r="O60" s="265"/>
      <c r="P60" s="265"/>
      <c r="Q60" s="265"/>
      <c r="R60" s="265"/>
      <c r="S60" s="265"/>
      <c r="T60" s="265"/>
      <c r="U60" s="265"/>
      <c r="V60" s="265"/>
      <c r="W60" s="199"/>
      <c r="X60" s="199"/>
      <c r="Y60" s="199"/>
      <c r="Z60" s="199"/>
      <c r="AA60" s="199"/>
      <c r="AB60" s="199"/>
      <c r="AC60" s="198"/>
      <c r="AD60" s="265"/>
      <c r="AE60" s="265"/>
      <c r="AF60" s="265"/>
      <c r="AG60" s="265"/>
      <c r="AH60" s="265"/>
      <c r="AI60" s="265"/>
      <c r="AJ60" s="265"/>
      <c r="AK60" s="265"/>
      <c r="AL60" s="265"/>
      <c r="AM60" s="265"/>
      <c r="AN60" s="265"/>
      <c r="AO60" s="265"/>
      <c r="AP60" s="265"/>
      <c r="AQ60" s="265"/>
      <c r="AR60" s="265"/>
      <c r="AS60" s="265"/>
      <c r="AT60" s="265"/>
      <c r="AU60" s="265"/>
      <c r="AV60" s="265"/>
      <c r="AW60" s="200"/>
      <c r="AX60" s="265"/>
      <c r="AY60" s="199"/>
      <c r="AZ60" s="199"/>
      <c r="BA60" s="199"/>
      <c r="BB60" s="199"/>
      <c r="BC60" s="199"/>
      <c r="BD60" s="201"/>
      <c r="BE60" s="202"/>
      <c r="BF60" s="198"/>
      <c r="BG60" s="265"/>
      <c r="BH60" s="199"/>
      <c r="BI60" s="199"/>
      <c r="BJ60" s="199"/>
      <c r="BK60" s="199"/>
      <c r="BL60" s="200"/>
      <c r="BM60" s="198"/>
      <c r="BN60" s="199"/>
      <c r="BO60" s="199"/>
      <c r="BP60" s="199"/>
      <c r="BQ60" s="199"/>
      <c r="BR60" s="201"/>
      <c r="BS60" s="198"/>
      <c r="BT60" s="201"/>
      <c r="BU60" s="201"/>
      <c r="BV60" s="201"/>
      <c r="BW60" s="201"/>
      <c r="BX60" s="201"/>
      <c r="BY60" s="201"/>
      <c r="BZ60" s="201"/>
      <c r="CA60" s="198"/>
      <c r="CB60" s="199"/>
      <c r="CC60" s="199"/>
      <c r="CD60" s="199"/>
      <c r="CE60" s="199"/>
      <c r="CF60" s="199"/>
      <c r="CG60" s="199"/>
      <c r="CH60" s="201"/>
      <c r="CI60" s="203"/>
    </row>
    <row r="61" spans="2:87" ht="15.75" customHeight="1">
      <c r="B61" s="197">
        <v>56</v>
      </c>
      <c r="C61" s="39"/>
      <c r="D61" s="39"/>
      <c r="E61" s="40"/>
      <c r="F61" s="39"/>
      <c r="G61" s="41"/>
      <c r="H61" s="198"/>
      <c r="I61" s="265"/>
      <c r="J61" s="265"/>
      <c r="K61" s="265"/>
      <c r="L61" s="265"/>
      <c r="M61" s="265"/>
      <c r="N61" s="265"/>
      <c r="O61" s="265"/>
      <c r="P61" s="265"/>
      <c r="Q61" s="265"/>
      <c r="R61" s="265"/>
      <c r="S61" s="265"/>
      <c r="T61" s="265"/>
      <c r="U61" s="265"/>
      <c r="V61" s="265"/>
      <c r="W61" s="199"/>
      <c r="X61" s="199"/>
      <c r="Y61" s="199"/>
      <c r="Z61" s="199"/>
      <c r="AA61" s="199"/>
      <c r="AB61" s="199"/>
      <c r="AC61" s="198"/>
      <c r="AD61" s="265"/>
      <c r="AE61" s="265"/>
      <c r="AF61" s="265"/>
      <c r="AG61" s="265"/>
      <c r="AH61" s="265"/>
      <c r="AI61" s="265"/>
      <c r="AJ61" s="265"/>
      <c r="AK61" s="265"/>
      <c r="AL61" s="265"/>
      <c r="AM61" s="265"/>
      <c r="AN61" s="265"/>
      <c r="AO61" s="265"/>
      <c r="AP61" s="265"/>
      <c r="AQ61" s="265"/>
      <c r="AR61" s="265"/>
      <c r="AS61" s="265"/>
      <c r="AT61" s="265"/>
      <c r="AU61" s="265"/>
      <c r="AV61" s="265"/>
      <c r="AW61" s="200"/>
      <c r="AX61" s="265"/>
      <c r="AY61" s="199"/>
      <c r="AZ61" s="199"/>
      <c r="BA61" s="199"/>
      <c r="BB61" s="199"/>
      <c r="BC61" s="199"/>
      <c r="BD61" s="201"/>
      <c r="BE61" s="202"/>
      <c r="BF61" s="198"/>
      <c r="BG61" s="265"/>
      <c r="BH61" s="199"/>
      <c r="BI61" s="199"/>
      <c r="BJ61" s="199"/>
      <c r="BK61" s="199"/>
      <c r="BL61" s="200"/>
      <c r="BM61" s="198"/>
      <c r="BN61" s="199"/>
      <c r="BO61" s="199"/>
      <c r="BP61" s="199"/>
      <c r="BQ61" s="199"/>
      <c r="BR61" s="201"/>
      <c r="BS61" s="198"/>
      <c r="BT61" s="201"/>
      <c r="BU61" s="201"/>
      <c r="BV61" s="201"/>
      <c r="BW61" s="201"/>
      <c r="BX61" s="201"/>
      <c r="BY61" s="201"/>
      <c r="BZ61" s="201"/>
      <c r="CA61" s="198"/>
      <c r="CB61" s="199"/>
      <c r="CC61" s="199"/>
      <c r="CD61" s="199"/>
      <c r="CE61" s="199"/>
      <c r="CF61" s="199"/>
      <c r="CG61" s="199"/>
      <c r="CH61" s="201"/>
      <c r="CI61" s="203"/>
    </row>
    <row r="62" spans="2:87" ht="15.75" customHeight="1">
      <c r="B62" s="197">
        <v>57</v>
      </c>
      <c r="C62" s="39"/>
      <c r="D62" s="39"/>
      <c r="E62" s="40"/>
      <c r="F62" s="39"/>
      <c r="G62" s="41"/>
      <c r="H62" s="198"/>
      <c r="I62" s="265"/>
      <c r="J62" s="265"/>
      <c r="K62" s="265"/>
      <c r="L62" s="265"/>
      <c r="M62" s="265"/>
      <c r="N62" s="265"/>
      <c r="O62" s="265"/>
      <c r="P62" s="265"/>
      <c r="Q62" s="265"/>
      <c r="R62" s="265"/>
      <c r="S62" s="265"/>
      <c r="T62" s="265"/>
      <c r="U62" s="265"/>
      <c r="V62" s="265"/>
      <c r="W62" s="199"/>
      <c r="X62" s="199"/>
      <c r="Y62" s="199"/>
      <c r="Z62" s="199"/>
      <c r="AA62" s="199"/>
      <c r="AB62" s="199"/>
      <c r="AC62" s="198"/>
      <c r="AD62" s="265"/>
      <c r="AE62" s="265"/>
      <c r="AF62" s="265"/>
      <c r="AG62" s="265"/>
      <c r="AH62" s="265"/>
      <c r="AI62" s="265"/>
      <c r="AJ62" s="265"/>
      <c r="AK62" s="265"/>
      <c r="AL62" s="265"/>
      <c r="AM62" s="265"/>
      <c r="AN62" s="265"/>
      <c r="AO62" s="265"/>
      <c r="AP62" s="265"/>
      <c r="AQ62" s="265"/>
      <c r="AR62" s="265"/>
      <c r="AS62" s="265"/>
      <c r="AT62" s="265"/>
      <c r="AU62" s="265"/>
      <c r="AV62" s="265"/>
      <c r="AW62" s="200"/>
      <c r="AX62" s="265"/>
      <c r="AY62" s="199"/>
      <c r="AZ62" s="199"/>
      <c r="BA62" s="199"/>
      <c r="BB62" s="199"/>
      <c r="BC62" s="199"/>
      <c r="BD62" s="201"/>
      <c r="BE62" s="202"/>
      <c r="BF62" s="198"/>
      <c r="BG62" s="265"/>
      <c r="BH62" s="199"/>
      <c r="BI62" s="199"/>
      <c r="BJ62" s="199"/>
      <c r="BK62" s="199"/>
      <c r="BL62" s="200"/>
      <c r="BM62" s="198"/>
      <c r="BN62" s="199"/>
      <c r="BO62" s="199"/>
      <c r="BP62" s="199"/>
      <c r="BQ62" s="199"/>
      <c r="BR62" s="201"/>
      <c r="BS62" s="198"/>
      <c r="BT62" s="201"/>
      <c r="BU62" s="201"/>
      <c r="BV62" s="201"/>
      <c r="BW62" s="201"/>
      <c r="BX62" s="201"/>
      <c r="BY62" s="201"/>
      <c r="BZ62" s="201"/>
      <c r="CA62" s="198"/>
      <c r="CB62" s="199"/>
      <c r="CC62" s="199"/>
      <c r="CD62" s="199"/>
      <c r="CE62" s="199"/>
      <c r="CF62" s="199"/>
      <c r="CG62" s="199"/>
      <c r="CH62" s="201"/>
      <c r="CI62" s="203"/>
    </row>
    <row r="63" spans="2:87" ht="15.75" customHeight="1">
      <c r="B63" s="197">
        <v>58</v>
      </c>
      <c r="C63" s="39"/>
      <c r="D63" s="39"/>
      <c r="E63" s="40"/>
      <c r="F63" s="39"/>
      <c r="G63" s="41"/>
      <c r="H63" s="198"/>
      <c r="I63" s="265"/>
      <c r="J63" s="265"/>
      <c r="K63" s="265"/>
      <c r="L63" s="265"/>
      <c r="M63" s="265"/>
      <c r="N63" s="265"/>
      <c r="O63" s="265"/>
      <c r="P63" s="265"/>
      <c r="Q63" s="265"/>
      <c r="R63" s="265"/>
      <c r="S63" s="265"/>
      <c r="T63" s="265"/>
      <c r="U63" s="265"/>
      <c r="V63" s="265"/>
      <c r="W63" s="199"/>
      <c r="X63" s="199"/>
      <c r="Y63" s="199"/>
      <c r="Z63" s="199"/>
      <c r="AA63" s="199"/>
      <c r="AB63" s="199"/>
      <c r="AC63" s="198"/>
      <c r="AD63" s="265"/>
      <c r="AE63" s="265"/>
      <c r="AF63" s="265"/>
      <c r="AG63" s="265"/>
      <c r="AH63" s="265"/>
      <c r="AI63" s="265"/>
      <c r="AJ63" s="265"/>
      <c r="AK63" s="265"/>
      <c r="AL63" s="265"/>
      <c r="AM63" s="265"/>
      <c r="AN63" s="265"/>
      <c r="AO63" s="265"/>
      <c r="AP63" s="265"/>
      <c r="AQ63" s="265"/>
      <c r="AR63" s="265"/>
      <c r="AS63" s="265"/>
      <c r="AT63" s="265"/>
      <c r="AU63" s="265"/>
      <c r="AV63" s="265"/>
      <c r="AW63" s="200"/>
      <c r="AX63" s="265"/>
      <c r="AY63" s="199"/>
      <c r="AZ63" s="199"/>
      <c r="BA63" s="199"/>
      <c r="BB63" s="199"/>
      <c r="BC63" s="199"/>
      <c r="BD63" s="201"/>
      <c r="BE63" s="202"/>
      <c r="BF63" s="198"/>
      <c r="BG63" s="265"/>
      <c r="BH63" s="199"/>
      <c r="BI63" s="199"/>
      <c r="BJ63" s="199"/>
      <c r="BK63" s="199"/>
      <c r="BL63" s="200"/>
      <c r="BM63" s="198"/>
      <c r="BN63" s="199"/>
      <c r="BO63" s="199"/>
      <c r="BP63" s="199"/>
      <c r="BQ63" s="199"/>
      <c r="BR63" s="201"/>
      <c r="BS63" s="198"/>
      <c r="BT63" s="201"/>
      <c r="BU63" s="201"/>
      <c r="BV63" s="201"/>
      <c r="BW63" s="201"/>
      <c r="BX63" s="201"/>
      <c r="BY63" s="201"/>
      <c r="BZ63" s="201"/>
      <c r="CA63" s="198"/>
      <c r="CB63" s="199"/>
      <c r="CC63" s="199"/>
      <c r="CD63" s="199"/>
      <c r="CE63" s="199"/>
      <c r="CF63" s="199"/>
      <c r="CG63" s="199"/>
      <c r="CH63" s="201"/>
      <c r="CI63" s="203"/>
    </row>
    <row r="64" spans="2:87" ht="15.75" customHeight="1">
      <c r="B64" s="197">
        <v>59</v>
      </c>
      <c r="C64" s="39"/>
      <c r="D64" s="39"/>
      <c r="E64" s="40"/>
      <c r="F64" s="39"/>
      <c r="G64" s="41"/>
      <c r="H64" s="198"/>
      <c r="I64" s="265"/>
      <c r="J64" s="265"/>
      <c r="K64" s="265"/>
      <c r="L64" s="265"/>
      <c r="M64" s="265"/>
      <c r="N64" s="265"/>
      <c r="O64" s="265"/>
      <c r="P64" s="265"/>
      <c r="Q64" s="265"/>
      <c r="R64" s="265"/>
      <c r="S64" s="265"/>
      <c r="T64" s="265"/>
      <c r="U64" s="265"/>
      <c r="V64" s="265"/>
      <c r="W64" s="199"/>
      <c r="X64" s="199"/>
      <c r="Y64" s="199"/>
      <c r="Z64" s="199"/>
      <c r="AA64" s="199"/>
      <c r="AB64" s="199"/>
      <c r="AC64" s="198"/>
      <c r="AD64" s="265"/>
      <c r="AE64" s="265"/>
      <c r="AF64" s="265"/>
      <c r="AG64" s="265"/>
      <c r="AH64" s="265"/>
      <c r="AI64" s="265"/>
      <c r="AJ64" s="265"/>
      <c r="AK64" s="265"/>
      <c r="AL64" s="265"/>
      <c r="AM64" s="265"/>
      <c r="AN64" s="265"/>
      <c r="AO64" s="265"/>
      <c r="AP64" s="265"/>
      <c r="AQ64" s="265"/>
      <c r="AR64" s="265"/>
      <c r="AS64" s="265"/>
      <c r="AT64" s="265"/>
      <c r="AU64" s="265"/>
      <c r="AV64" s="265"/>
      <c r="AW64" s="200"/>
      <c r="AX64" s="265"/>
      <c r="AY64" s="199"/>
      <c r="AZ64" s="199"/>
      <c r="BA64" s="199"/>
      <c r="BB64" s="199"/>
      <c r="BC64" s="199"/>
      <c r="BD64" s="201"/>
      <c r="BE64" s="202"/>
      <c r="BF64" s="198"/>
      <c r="BG64" s="265"/>
      <c r="BH64" s="199"/>
      <c r="BI64" s="199"/>
      <c r="BJ64" s="199"/>
      <c r="BK64" s="199"/>
      <c r="BL64" s="200"/>
      <c r="BM64" s="198"/>
      <c r="BN64" s="199"/>
      <c r="BO64" s="199"/>
      <c r="BP64" s="199"/>
      <c r="BQ64" s="199"/>
      <c r="BR64" s="201"/>
      <c r="BS64" s="198"/>
      <c r="BT64" s="201"/>
      <c r="BU64" s="201"/>
      <c r="BV64" s="201"/>
      <c r="BW64" s="201"/>
      <c r="BX64" s="201"/>
      <c r="BY64" s="201"/>
      <c r="BZ64" s="201"/>
      <c r="CA64" s="198"/>
      <c r="CB64" s="199"/>
      <c r="CC64" s="199"/>
      <c r="CD64" s="199"/>
      <c r="CE64" s="199"/>
      <c r="CF64" s="199"/>
      <c r="CG64" s="199"/>
      <c r="CH64" s="201"/>
      <c r="CI64" s="203"/>
    </row>
    <row r="65" spans="2:87" ht="15.75" customHeight="1">
      <c r="B65" s="197">
        <v>60</v>
      </c>
      <c r="C65" s="39"/>
      <c r="D65" s="39"/>
      <c r="E65" s="40"/>
      <c r="F65" s="39"/>
      <c r="G65" s="41"/>
      <c r="H65" s="198"/>
      <c r="I65" s="265"/>
      <c r="J65" s="265"/>
      <c r="K65" s="265"/>
      <c r="L65" s="265"/>
      <c r="M65" s="265"/>
      <c r="N65" s="265"/>
      <c r="O65" s="265"/>
      <c r="P65" s="265"/>
      <c r="Q65" s="265"/>
      <c r="R65" s="265"/>
      <c r="S65" s="265"/>
      <c r="T65" s="265"/>
      <c r="U65" s="265"/>
      <c r="V65" s="265"/>
      <c r="W65" s="199"/>
      <c r="X65" s="199"/>
      <c r="Y65" s="199"/>
      <c r="Z65" s="199"/>
      <c r="AA65" s="199"/>
      <c r="AB65" s="199"/>
      <c r="AC65" s="198"/>
      <c r="AD65" s="265"/>
      <c r="AE65" s="265"/>
      <c r="AF65" s="265"/>
      <c r="AG65" s="265"/>
      <c r="AH65" s="265"/>
      <c r="AI65" s="265"/>
      <c r="AJ65" s="265"/>
      <c r="AK65" s="265"/>
      <c r="AL65" s="265"/>
      <c r="AM65" s="265"/>
      <c r="AN65" s="265"/>
      <c r="AO65" s="265"/>
      <c r="AP65" s="265"/>
      <c r="AQ65" s="265"/>
      <c r="AR65" s="265"/>
      <c r="AS65" s="265"/>
      <c r="AT65" s="265"/>
      <c r="AU65" s="265"/>
      <c r="AV65" s="265"/>
      <c r="AW65" s="200"/>
      <c r="AX65" s="265"/>
      <c r="AY65" s="199"/>
      <c r="AZ65" s="199"/>
      <c r="BA65" s="199"/>
      <c r="BB65" s="199"/>
      <c r="BC65" s="199"/>
      <c r="BD65" s="201"/>
      <c r="BE65" s="202"/>
      <c r="BF65" s="198"/>
      <c r="BG65" s="265"/>
      <c r="BH65" s="199"/>
      <c r="BI65" s="199"/>
      <c r="BJ65" s="199"/>
      <c r="BK65" s="199"/>
      <c r="BL65" s="200"/>
      <c r="BM65" s="198"/>
      <c r="BN65" s="199"/>
      <c r="BO65" s="199"/>
      <c r="BP65" s="199"/>
      <c r="BQ65" s="199"/>
      <c r="BR65" s="201"/>
      <c r="BS65" s="198"/>
      <c r="BT65" s="201"/>
      <c r="BU65" s="201"/>
      <c r="BV65" s="201"/>
      <c r="BW65" s="201"/>
      <c r="BX65" s="201"/>
      <c r="BY65" s="201"/>
      <c r="BZ65" s="201"/>
      <c r="CA65" s="198"/>
      <c r="CB65" s="199"/>
      <c r="CC65" s="199"/>
      <c r="CD65" s="199"/>
      <c r="CE65" s="199"/>
      <c r="CF65" s="199"/>
      <c r="CG65" s="199"/>
      <c r="CH65" s="201"/>
      <c r="CI65" s="203"/>
    </row>
    <row r="66" spans="2:87" ht="15.75" customHeight="1">
      <c r="B66" s="197">
        <v>61</v>
      </c>
      <c r="C66" s="39"/>
      <c r="D66" s="39"/>
      <c r="E66" s="40"/>
      <c r="F66" s="39"/>
      <c r="G66" s="41"/>
      <c r="H66" s="198"/>
      <c r="I66" s="265"/>
      <c r="J66" s="265"/>
      <c r="K66" s="265"/>
      <c r="L66" s="265"/>
      <c r="M66" s="265"/>
      <c r="N66" s="265"/>
      <c r="O66" s="265"/>
      <c r="P66" s="265"/>
      <c r="Q66" s="265"/>
      <c r="R66" s="265"/>
      <c r="S66" s="265"/>
      <c r="T66" s="265"/>
      <c r="U66" s="265"/>
      <c r="V66" s="265"/>
      <c r="W66" s="199"/>
      <c r="X66" s="199"/>
      <c r="Y66" s="199"/>
      <c r="Z66" s="199"/>
      <c r="AA66" s="199"/>
      <c r="AB66" s="199"/>
      <c r="AC66" s="198"/>
      <c r="AD66" s="265"/>
      <c r="AE66" s="265"/>
      <c r="AF66" s="265"/>
      <c r="AG66" s="265"/>
      <c r="AH66" s="265"/>
      <c r="AI66" s="265"/>
      <c r="AJ66" s="265"/>
      <c r="AK66" s="265"/>
      <c r="AL66" s="265"/>
      <c r="AM66" s="265"/>
      <c r="AN66" s="265"/>
      <c r="AO66" s="265"/>
      <c r="AP66" s="265"/>
      <c r="AQ66" s="265"/>
      <c r="AR66" s="265"/>
      <c r="AS66" s="265"/>
      <c r="AT66" s="265"/>
      <c r="AU66" s="265"/>
      <c r="AV66" s="265"/>
      <c r="AW66" s="200"/>
      <c r="AX66" s="265"/>
      <c r="AY66" s="199"/>
      <c r="AZ66" s="199"/>
      <c r="BA66" s="199"/>
      <c r="BB66" s="199"/>
      <c r="BC66" s="199"/>
      <c r="BD66" s="201"/>
      <c r="BE66" s="202"/>
      <c r="BF66" s="198"/>
      <c r="BG66" s="265"/>
      <c r="BH66" s="199"/>
      <c r="BI66" s="199"/>
      <c r="BJ66" s="199"/>
      <c r="BK66" s="199"/>
      <c r="BL66" s="200"/>
      <c r="BM66" s="198"/>
      <c r="BN66" s="199"/>
      <c r="BO66" s="199"/>
      <c r="BP66" s="199"/>
      <c r="BQ66" s="199"/>
      <c r="BR66" s="201"/>
      <c r="BS66" s="198"/>
      <c r="BT66" s="201"/>
      <c r="BU66" s="201"/>
      <c r="BV66" s="201"/>
      <c r="BW66" s="201"/>
      <c r="BX66" s="201"/>
      <c r="BY66" s="201"/>
      <c r="BZ66" s="201"/>
      <c r="CA66" s="198"/>
      <c r="CB66" s="199"/>
      <c r="CC66" s="199"/>
      <c r="CD66" s="199"/>
      <c r="CE66" s="199"/>
      <c r="CF66" s="199"/>
      <c r="CG66" s="199"/>
      <c r="CH66" s="201"/>
      <c r="CI66" s="203"/>
    </row>
    <row r="67" spans="2:87" ht="15.75" customHeight="1">
      <c r="B67" s="197">
        <v>62</v>
      </c>
      <c r="C67" s="39"/>
      <c r="D67" s="39"/>
      <c r="E67" s="40"/>
      <c r="F67" s="39"/>
      <c r="G67" s="41"/>
      <c r="H67" s="198"/>
      <c r="I67" s="265"/>
      <c r="J67" s="265"/>
      <c r="K67" s="265"/>
      <c r="L67" s="265"/>
      <c r="M67" s="265"/>
      <c r="N67" s="265"/>
      <c r="O67" s="265"/>
      <c r="P67" s="265"/>
      <c r="Q67" s="265"/>
      <c r="R67" s="265"/>
      <c r="S67" s="265"/>
      <c r="T67" s="265"/>
      <c r="U67" s="265"/>
      <c r="V67" s="265"/>
      <c r="W67" s="199"/>
      <c r="X67" s="199"/>
      <c r="Y67" s="199"/>
      <c r="Z67" s="199"/>
      <c r="AA67" s="199"/>
      <c r="AB67" s="199"/>
      <c r="AC67" s="198"/>
      <c r="AD67" s="265"/>
      <c r="AE67" s="265"/>
      <c r="AF67" s="265"/>
      <c r="AG67" s="265"/>
      <c r="AH67" s="265"/>
      <c r="AI67" s="265"/>
      <c r="AJ67" s="265"/>
      <c r="AK67" s="265"/>
      <c r="AL67" s="265"/>
      <c r="AM67" s="265"/>
      <c r="AN67" s="265"/>
      <c r="AO67" s="265"/>
      <c r="AP67" s="265"/>
      <c r="AQ67" s="265"/>
      <c r="AR67" s="265"/>
      <c r="AS67" s="265"/>
      <c r="AT67" s="265"/>
      <c r="AU67" s="265"/>
      <c r="AV67" s="265"/>
      <c r="AW67" s="200"/>
      <c r="AX67" s="265"/>
      <c r="AY67" s="199"/>
      <c r="AZ67" s="199"/>
      <c r="BA67" s="199"/>
      <c r="BB67" s="199"/>
      <c r="BC67" s="199"/>
      <c r="BD67" s="201"/>
      <c r="BE67" s="202"/>
      <c r="BF67" s="198"/>
      <c r="BG67" s="265"/>
      <c r="BH67" s="199"/>
      <c r="BI67" s="199"/>
      <c r="BJ67" s="199"/>
      <c r="BK67" s="199"/>
      <c r="BL67" s="200"/>
      <c r="BM67" s="198"/>
      <c r="BN67" s="199"/>
      <c r="BO67" s="199"/>
      <c r="BP67" s="199"/>
      <c r="BQ67" s="199"/>
      <c r="BR67" s="201"/>
      <c r="BS67" s="198"/>
      <c r="BT67" s="201"/>
      <c r="BU67" s="201"/>
      <c r="BV67" s="201"/>
      <c r="BW67" s="201"/>
      <c r="BX67" s="201"/>
      <c r="BY67" s="201"/>
      <c r="BZ67" s="201"/>
      <c r="CA67" s="198"/>
      <c r="CB67" s="199"/>
      <c r="CC67" s="199"/>
      <c r="CD67" s="199"/>
      <c r="CE67" s="199"/>
      <c r="CF67" s="199"/>
      <c r="CG67" s="199"/>
      <c r="CH67" s="201"/>
      <c r="CI67" s="203"/>
    </row>
    <row r="68" spans="2:87" ht="15.75" customHeight="1">
      <c r="B68" s="197">
        <v>63</v>
      </c>
      <c r="C68" s="39"/>
      <c r="D68" s="39"/>
      <c r="E68" s="40"/>
      <c r="F68" s="39"/>
      <c r="G68" s="41"/>
      <c r="H68" s="198"/>
      <c r="I68" s="265"/>
      <c r="J68" s="265"/>
      <c r="K68" s="265"/>
      <c r="L68" s="265"/>
      <c r="M68" s="265"/>
      <c r="N68" s="265"/>
      <c r="O68" s="265"/>
      <c r="P68" s="265"/>
      <c r="Q68" s="265"/>
      <c r="R68" s="265"/>
      <c r="S68" s="265"/>
      <c r="T68" s="265"/>
      <c r="U68" s="265"/>
      <c r="V68" s="265"/>
      <c r="W68" s="199"/>
      <c r="X68" s="199"/>
      <c r="Y68" s="199"/>
      <c r="Z68" s="199"/>
      <c r="AA68" s="199"/>
      <c r="AB68" s="199"/>
      <c r="AC68" s="198"/>
      <c r="AD68" s="265"/>
      <c r="AE68" s="265"/>
      <c r="AF68" s="265"/>
      <c r="AG68" s="265"/>
      <c r="AH68" s="265"/>
      <c r="AI68" s="265"/>
      <c r="AJ68" s="265"/>
      <c r="AK68" s="265"/>
      <c r="AL68" s="265"/>
      <c r="AM68" s="265"/>
      <c r="AN68" s="265"/>
      <c r="AO68" s="265"/>
      <c r="AP68" s="265"/>
      <c r="AQ68" s="265"/>
      <c r="AR68" s="265"/>
      <c r="AS68" s="265"/>
      <c r="AT68" s="265"/>
      <c r="AU68" s="265"/>
      <c r="AV68" s="265"/>
      <c r="AW68" s="200"/>
      <c r="AX68" s="265"/>
      <c r="AY68" s="199"/>
      <c r="AZ68" s="199"/>
      <c r="BA68" s="199"/>
      <c r="BB68" s="199"/>
      <c r="BC68" s="199"/>
      <c r="BD68" s="201"/>
      <c r="BE68" s="202"/>
      <c r="BF68" s="198"/>
      <c r="BG68" s="265"/>
      <c r="BH68" s="199"/>
      <c r="BI68" s="199"/>
      <c r="BJ68" s="199"/>
      <c r="BK68" s="199"/>
      <c r="BL68" s="200"/>
      <c r="BM68" s="198"/>
      <c r="BN68" s="199"/>
      <c r="BO68" s="199"/>
      <c r="BP68" s="199"/>
      <c r="BQ68" s="199"/>
      <c r="BR68" s="201"/>
      <c r="BS68" s="198"/>
      <c r="BT68" s="201"/>
      <c r="BU68" s="201"/>
      <c r="BV68" s="201"/>
      <c r="BW68" s="201"/>
      <c r="BX68" s="201"/>
      <c r="BY68" s="201"/>
      <c r="BZ68" s="201"/>
      <c r="CA68" s="198"/>
      <c r="CB68" s="199"/>
      <c r="CC68" s="199"/>
      <c r="CD68" s="199"/>
      <c r="CE68" s="199"/>
      <c r="CF68" s="199"/>
      <c r="CG68" s="199"/>
      <c r="CH68" s="201"/>
      <c r="CI68" s="203"/>
    </row>
    <row r="69" spans="2:87" ht="15.75" customHeight="1">
      <c r="B69" s="197">
        <v>64</v>
      </c>
      <c r="C69" s="39"/>
      <c r="D69" s="39"/>
      <c r="E69" s="40"/>
      <c r="F69" s="39"/>
      <c r="G69" s="41"/>
      <c r="H69" s="198"/>
      <c r="I69" s="265"/>
      <c r="J69" s="265"/>
      <c r="K69" s="265"/>
      <c r="L69" s="265"/>
      <c r="M69" s="265"/>
      <c r="N69" s="265"/>
      <c r="O69" s="265"/>
      <c r="P69" s="265"/>
      <c r="Q69" s="265"/>
      <c r="R69" s="265"/>
      <c r="S69" s="265"/>
      <c r="T69" s="265"/>
      <c r="U69" s="265"/>
      <c r="V69" s="265"/>
      <c r="W69" s="199"/>
      <c r="X69" s="199"/>
      <c r="Y69" s="199"/>
      <c r="Z69" s="199"/>
      <c r="AA69" s="199"/>
      <c r="AB69" s="199"/>
      <c r="AC69" s="198"/>
      <c r="AD69" s="265"/>
      <c r="AE69" s="265"/>
      <c r="AF69" s="265"/>
      <c r="AG69" s="265"/>
      <c r="AH69" s="265"/>
      <c r="AI69" s="265"/>
      <c r="AJ69" s="265"/>
      <c r="AK69" s="265"/>
      <c r="AL69" s="265"/>
      <c r="AM69" s="265"/>
      <c r="AN69" s="265"/>
      <c r="AO69" s="265"/>
      <c r="AP69" s="265"/>
      <c r="AQ69" s="265"/>
      <c r="AR69" s="265"/>
      <c r="AS69" s="265"/>
      <c r="AT69" s="265"/>
      <c r="AU69" s="265"/>
      <c r="AV69" s="265"/>
      <c r="AW69" s="200"/>
      <c r="AX69" s="265"/>
      <c r="AY69" s="199"/>
      <c r="AZ69" s="199"/>
      <c r="BA69" s="199"/>
      <c r="BB69" s="199"/>
      <c r="BC69" s="199"/>
      <c r="BD69" s="201"/>
      <c r="BE69" s="202"/>
      <c r="BF69" s="198"/>
      <c r="BG69" s="265"/>
      <c r="BH69" s="199"/>
      <c r="BI69" s="199"/>
      <c r="BJ69" s="199"/>
      <c r="BK69" s="199"/>
      <c r="BL69" s="200"/>
      <c r="BM69" s="198"/>
      <c r="BN69" s="199"/>
      <c r="BO69" s="199"/>
      <c r="BP69" s="199"/>
      <c r="BQ69" s="199"/>
      <c r="BR69" s="201"/>
      <c r="BS69" s="198"/>
      <c r="BT69" s="201"/>
      <c r="BU69" s="201"/>
      <c r="BV69" s="201"/>
      <c r="BW69" s="201"/>
      <c r="BX69" s="201"/>
      <c r="BY69" s="201"/>
      <c r="BZ69" s="201"/>
      <c r="CA69" s="198"/>
      <c r="CB69" s="199"/>
      <c r="CC69" s="199"/>
      <c r="CD69" s="199"/>
      <c r="CE69" s="199"/>
      <c r="CF69" s="199"/>
      <c r="CG69" s="199"/>
      <c r="CH69" s="201"/>
      <c r="CI69" s="203"/>
    </row>
    <row r="70" spans="2:87" ht="15.75" customHeight="1">
      <c r="B70" s="197">
        <v>65</v>
      </c>
      <c r="C70" s="39"/>
      <c r="D70" s="39"/>
      <c r="E70" s="40"/>
      <c r="F70" s="39"/>
      <c r="G70" s="41"/>
      <c r="H70" s="198"/>
      <c r="I70" s="265"/>
      <c r="J70" s="265"/>
      <c r="K70" s="265"/>
      <c r="L70" s="265"/>
      <c r="M70" s="265"/>
      <c r="N70" s="265"/>
      <c r="O70" s="265"/>
      <c r="P70" s="265"/>
      <c r="Q70" s="265"/>
      <c r="R70" s="265"/>
      <c r="S70" s="265"/>
      <c r="T70" s="265"/>
      <c r="U70" s="265"/>
      <c r="V70" s="265"/>
      <c r="W70" s="199"/>
      <c r="X70" s="199"/>
      <c r="Y70" s="199"/>
      <c r="Z70" s="199"/>
      <c r="AA70" s="199"/>
      <c r="AB70" s="199"/>
      <c r="AC70" s="198"/>
      <c r="AD70" s="265"/>
      <c r="AE70" s="265"/>
      <c r="AF70" s="265"/>
      <c r="AG70" s="265"/>
      <c r="AH70" s="265"/>
      <c r="AI70" s="265"/>
      <c r="AJ70" s="265"/>
      <c r="AK70" s="265"/>
      <c r="AL70" s="265"/>
      <c r="AM70" s="265"/>
      <c r="AN70" s="265"/>
      <c r="AO70" s="265"/>
      <c r="AP70" s="265"/>
      <c r="AQ70" s="265"/>
      <c r="AR70" s="265"/>
      <c r="AS70" s="265"/>
      <c r="AT70" s="265"/>
      <c r="AU70" s="265"/>
      <c r="AV70" s="265"/>
      <c r="AW70" s="200"/>
      <c r="AX70" s="265"/>
      <c r="AY70" s="199"/>
      <c r="AZ70" s="199"/>
      <c r="BA70" s="199"/>
      <c r="BB70" s="199"/>
      <c r="BC70" s="199"/>
      <c r="BD70" s="201"/>
      <c r="BE70" s="202"/>
      <c r="BF70" s="198"/>
      <c r="BG70" s="265"/>
      <c r="BH70" s="199"/>
      <c r="BI70" s="199"/>
      <c r="BJ70" s="199"/>
      <c r="BK70" s="199"/>
      <c r="BL70" s="200"/>
      <c r="BM70" s="198"/>
      <c r="BN70" s="199"/>
      <c r="BO70" s="199"/>
      <c r="BP70" s="199"/>
      <c r="BQ70" s="199"/>
      <c r="BR70" s="201"/>
      <c r="BS70" s="198"/>
      <c r="BT70" s="201"/>
      <c r="BU70" s="201"/>
      <c r="BV70" s="201"/>
      <c r="BW70" s="201"/>
      <c r="BX70" s="201"/>
      <c r="BY70" s="201"/>
      <c r="BZ70" s="201"/>
      <c r="CA70" s="198"/>
      <c r="CB70" s="199"/>
      <c r="CC70" s="199"/>
      <c r="CD70" s="199"/>
      <c r="CE70" s="199"/>
      <c r="CF70" s="199"/>
      <c r="CG70" s="199"/>
      <c r="CH70" s="201"/>
      <c r="CI70" s="203"/>
    </row>
    <row r="71" spans="2:87" ht="15.75" customHeight="1">
      <c r="B71" s="197">
        <v>66</v>
      </c>
      <c r="C71" s="39"/>
      <c r="D71" s="39"/>
      <c r="E71" s="40"/>
      <c r="F71" s="39"/>
      <c r="G71" s="41"/>
      <c r="H71" s="198"/>
      <c r="I71" s="265"/>
      <c r="J71" s="265"/>
      <c r="K71" s="265"/>
      <c r="L71" s="265"/>
      <c r="M71" s="265"/>
      <c r="N71" s="265"/>
      <c r="O71" s="265"/>
      <c r="P71" s="265"/>
      <c r="Q71" s="265"/>
      <c r="R71" s="265"/>
      <c r="S71" s="265"/>
      <c r="T71" s="265"/>
      <c r="U71" s="265"/>
      <c r="V71" s="265"/>
      <c r="W71" s="199"/>
      <c r="X71" s="199"/>
      <c r="Y71" s="199"/>
      <c r="Z71" s="199"/>
      <c r="AA71" s="199"/>
      <c r="AB71" s="199"/>
      <c r="AC71" s="198"/>
      <c r="AD71" s="265"/>
      <c r="AE71" s="265"/>
      <c r="AF71" s="265"/>
      <c r="AG71" s="265"/>
      <c r="AH71" s="265"/>
      <c r="AI71" s="265"/>
      <c r="AJ71" s="265"/>
      <c r="AK71" s="265"/>
      <c r="AL71" s="265"/>
      <c r="AM71" s="265"/>
      <c r="AN71" s="265"/>
      <c r="AO71" s="265"/>
      <c r="AP71" s="265"/>
      <c r="AQ71" s="265"/>
      <c r="AR71" s="265"/>
      <c r="AS71" s="265"/>
      <c r="AT71" s="265"/>
      <c r="AU71" s="265"/>
      <c r="AV71" s="265"/>
      <c r="AW71" s="200"/>
      <c r="AX71" s="265"/>
      <c r="AY71" s="199"/>
      <c r="AZ71" s="199"/>
      <c r="BA71" s="199"/>
      <c r="BB71" s="199"/>
      <c r="BC71" s="199"/>
      <c r="BD71" s="201"/>
      <c r="BE71" s="202"/>
      <c r="BF71" s="198"/>
      <c r="BG71" s="265"/>
      <c r="BH71" s="199"/>
      <c r="BI71" s="199"/>
      <c r="BJ71" s="199"/>
      <c r="BK71" s="199"/>
      <c r="BL71" s="200"/>
      <c r="BM71" s="198"/>
      <c r="BN71" s="199"/>
      <c r="BO71" s="199"/>
      <c r="BP71" s="199"/>
      <c r="BQ71" s="199"/>
      <c r="BR71" s="201"/>
      <c r="BS71" s="198"/>
      <c r="BT71" s="201"/>
      <c r="BU71" s="201"/>
      <c r="BV71" s="201"/>
      <c r="BW71" s="201"/>
      <c r="BX71" s="201"/>
      <c r="BY71" s="201"/>
      <c r="BZ71" s="201"/>
      <c r="CA71" s="198"/>
      <c r="CB71" s="199"/>
      <c r="CC71" s="199"/>
      <c r="CD71" s="199"/>
      <c r="CE71" s="199"/>
      <c r="CF71" s="199"/>
      <c r="CG71" s="199"/>
      <c r="CH71" s="201"/>
      <c r="CI71" s="203"/>
    </row>
    <row r="72" spans="2:87" ht="15.75" customHeight="1">
      <c r="B72" s="197">
        <v>67</v>
      </c>
      <c r="C72" s="39"/>
      <c r="D72" s="39"/>
      <c r="E72" s="40"/>
      <c r="F72" s="39"/>
      <c r="G72" s="41"/>
      <c r="H72" s="198"/>
      <c r="I72" s="265"/>
      <c r="J72" s="265"/>
      <c r="K72" s="265"/>
      <c r="L72" s="265"/>
      <c r="M72" s="265"/>
      <c r="N72" s="265"/>
      <c r="O72" s="265"/>
      <c r="P72" s="265"/>
      <c r="Q72" s="265"/>
      <c r="R72" s="265"/>
      <c r="S72" s="265"/>
      <c r="T72" s="265"/>
      <c r="U72" s="265"/>
      <c r="V72" s="265"/>
      <c r="W72" s="199"/>
      <c r="X72" s="199"/>
      <c r="Y72" s="199"/>
      <c r="Z72" s="199"/>
      <c r="AA72" s="199"/>
      <c r="AB72" s="199"/>
      <c r="AC72" s="198"/>
      <c r="AD72" s="265"/>
      <c r="AE72" s="265"/>
      <c r="AF72" s="265"/>
      <c r="AG72" s="265"/>
      <c r="AH72" s="265"/>
      <c r="AI72" s="265"/>
      <c r="AJ72" s="265"/>
      <c r="AK72" s="265"/>
      <c r="AL72" s="265"/>
      <c r="AM72" s="265"/>
      <c r="AN72" s="265"/>
      <c r="AO72" s="265"/>
      <c r="AP72" s="265"/>
      <c r="AQ72" s="265"/>
      <c r="AR72" s="265"/>
      <c r="AS72" s="265"/>
      <c r="AT72" s="265"/>
      <c r="AU72" s="265"/>
      <c r="AV72" s="265"/>
      <c r="AW72" s="200"/>
      <c r="AX72" s="265"/>
      <c r="AY72" s="199"/>
      <c r="AZ72" s="199"/>
      <c r="BA72" s="199"/>
      <c r="BB72" s="199"/>
      <c r="BC72" s="199"/>
      <c r="BD72" s="201"/>
      <c r="BE72" s="202"/>
      <c r="BF72" s="198"/>
      <c r="BG72" s="265"/>
      <c r="BH72" s="199"/>
      <c r="BI72" s="199"/>
      <c r="BJ72" s="199"/>
      <c r="BK72" s="199"/>
      <c r="BL72" s="200"/>
      <c r="BM72" s="198"/>
      <c r="BN72" s="199"/>
      <c r="BO72" s="199"/>
      <c r="BP72" s="199"/>
      <c r="BQ72" s="199"/>
      <c r="BR72" s="201"/>
      <c r="BS72" s="198"/>
      <c r="BT72" s="201"/>
      <c r="BU72" s="201"/>
      <c r="BV72" s="201"/>
      <c r="BW72" s="201"/>
      <c r="BX72" s="201"/>
      <c r="BY72" s="201"/>
      <c r="BZ72" s="201"/>
      <c r="CA72" s="198"/>
      <c r="CB72" s="199"/>
      <c r="CC72" s="199"/>
      <c r="CD72" s="199"/>
      <c r="CE72" s="199"/>
      <c r="CF72" s="199"/>
      <c r="CG72" s="199"/>
      <c r="CH72" s="201"/>
      <c r="CI72" s="203"/>
    </row>
    <row r="73" spans="2:87" ht="15.75" customHeight="1">
      <c r="B73" s="197">
        <v>68</v>
      </c>
      <c r="C73" s="39"/>
      <c r="D73" s="39"/>
      <c r="E73" s="40"/>
      <c r="F73" s="39"/>
      <c r="G73" s="41"/>
      <c r="H73" s="198"/>
      <c r="I73" s="265"/>
      <c r="J73" s="265"/>
      <c r="K73" s="265"/>
      <c r="L73" s="265"/>
      <c r="M73" s="265"/>
      <c r="N73" s="265"/>
      <c r="O73" s="265"/>
      <c r="P73" s="265"/>
      <c r="Q73" s="265"/>
      <c r="R73" s="265"/>
      <c r="S73" s="265"/>
      <c r="T73" s="265"/>
      <c r="U73" s="265"/>
      <c r="V73" s="265"/>
      <c r="W73" s="199"/>
      <c r="X73" s="199"/>
      <c r="Y73" s="199"/>
      <c r="Z73" s="199"/>
      <c r="AA73" s="199"/>
      <c r="AB73" s="199"/>
      <c r="AC73" s="198"/>
      <c r="AD73" s="265"/>
      <c r="AE73" s="265"/>
      <c r="AF73" s="265"/>
      <c r="AG73" s="265"/>
      <c r="AH73" s="265"/>
      <c r="AI73" s="265"/>
      <c r="AJ73" s="265"/>
      <c r="AK73" s="265"/>
      <c r="AL73" s="265"/>
      <c r="AM73" s="265"/>
      <c r="AN73" s="265"/>
      <c r="AO73" s="265"/>
      <c r="AP73" s="265"/>
      <c r="AQ73" s="265"/>
      <c r="AR73" s="265"/>
      <c r="AS73" s="265"/>
      <c r="AT73" s="265"/>
      <c r="AU73" s="265"/>
      <c r="AV73" s="265"/>
      <c r="AW73" s="200"/>
      <c r="AX73" s="265"/>
      <c r="AY73" s="199"/>
      <c r="AZ73" s="199"/>
      <c r="BA73" s="199"/>
      <c r="BB73" s="199"/>
      <c r="BC73" s="199"/>
      <c r="BD73" s="201"/>
      <c r="BE73" s="202"/>
      <c r="BF73" s="198"/>
      <c r="BG73" s="265"/>
      <c r="BH73" s="199"/>
      <c r="BI73" s="199"/>
      <c r="BJ73" s="199"/>
      <c r="BK73" s="199"/>
      <c r="BL73" s="200"/>
      <c r="BM73" s="198"/>
      <c r="BN73" s="199"/>
      <c r="BO73" s="199"/>
      <c r="BP73" s="199"/>
      <c r="BQ73" s="199"/>
      <c r="BR73" s="201"/>
      <c r="BS73" s="198"/>
      <c r="BT73" s="201"/>
      <c r="BU73" s="201"/>
      <c r="BV73" s="201"/>
      <c r="BW73" s="201"/>
      <c r="BX73" s="201"/>
      <c r="BY73" s="201"/>
      <c r="BZ73" s="201"/>
      <c r="CA73" s="198"/>
      <c r="CB73" s="199"/>
      <c r="CC73" s="199"/>
      <c r="CD73" s="199"/>
      <c r="CE73" s="199"/>
      <c r="CF73" s="199"/>
      <c r="CG73" s="199"/>
      <c r="CH73" s="201"/>
      <c r="CI73" s="203"/>
    </row>
    <row r="74" spans="2:87" ht="15.75" customHeight="1">
      <c r="B74" s="197">
        <v>69</v>
      </c>
      <c r="C74" s="39"/>
      <c r="D74" s="39"/>
      <c r="E74" s="40"/>
      <c r="F74" s="39"/>
      <c r="G74" s="41"/>
      <c r="H74" s="198"/>
      <c r="I74" s="265"/>
      <c r="J74" s="265"/>
      <c r="K74" s="265"/>
      <c r="L74" s="265"/>
      <c r="M74" s="265"/>
      <c r="N74" s="265"/>
      <c r="O74" s="265"/>
      <c r="P74" s="265"/>
      <c r="Q74" s="265"/>
      <c r="R74" s="265"/>
      <c r="S74" s="265"/>
      <c r="T74" s="265"/>
      <c r="U74" s="265"/>
      <c r="V74" s="265"/>
      <c r="W74" s="199"/>
      <c r="X74" s="199"/>
      <c r="Y74" s="199"/>
      <c r="Z74" s="199"/>
      <c r="AA74" s="199"/>
      <c r="AB74" s="199"/>
      <c r="AC74" s="198"/>
      <c r="AD74" s="265"/>
      <c r="AE74" s="265"/>
      <c r="AF74" s="265"/>
      <c r="AG74" s="265"/>
      <c r="AH74" s="265"/>
      <c r="AI74" s="265"/>
      <c r="AJ74" s="265"/>
      <c r="AK74" s="265"/>
      <c r="AL74" s="265"/>
      <c r="AM74" s="265"/>
      <c r="AN74" s="265"/>
      <c r="AO74" s="265"/>
      <c r="AP74" s="265"/>
      <c r="AQ74" s="265"/>
      <c r="AR74" s="265"/>
      <c r="AS74" s="265"/>
      <c r="AT74" s="265"/>
      <c r="AU74" s="265"/>
      <c r="AV74" s="265"/>
      <c r="AW74" s="200"/>
      <c r="AX74" s="265"/>
      <c r="AY74" s="199"/>
      <c r="AZ74" s="199"/>
      <c r="BA74" s="199"/>
      <c r="BB74" s="199"/>
      <c r="BC74" s="199"/>
      <c r="BD74" s="201"/>
      <c r="BE74" s="202"/>
      <c r="BF74" s="198"/>
      <c r="BG74" s="265"/>
      <c r="BH74" s="199"/>
      <c r="BI74" s="199"/>
      <c r="BJ74" s="199"/>
      <c r="BK74" s="199"/>
      <c r="BL74" s="200"/>
      <c r="BM74" s="198"/>
      <c r="BN74" s="199"/>
      <c r="BO74" s="199"/>
      <c r="BP74" s="199"/>
      <c r="BQ74" s="199"/>
      <c r="BR74" s="201"/>
      <c r="BS74" s="198"/>
      <c r="BT74" s="201"/>
      <c r="BU74" s="201"/>
      <c r="BV74" s="201"/>
      <c r="BW74" s="201"/>
      <c r="BX74" s="201"/>
      <c r="BY74" s="201"/>
      <c r="BZ74" s="201"/>
      <c r="CA74" s="198"/>
      <c r="CB74" s="199"/>
      <c r="CC74" s="199"/>
      <c r="CD74" s="199"/>
      <c r="CE74" s="199"/>
      <c r="CF74" s="199"/>
      <c r="CG74" s="199"/>
      <c r="CH74" s="201"/>
      <c r="CI74" s="203"/>
    </row>
    <row r="75" spans="2:87" ht="15.75" customHeight="1">
      <c r="B75" s="197">
        <v>70</v>
      </c>
      <c r="C75" s="39"/>
      <c r="D75" s="39"/>
      <c r="E75" s="40"/>
      <c r="F75" s="39"/>
      <c r="G75" s="41"/>
      <c r="H75" s="198"/>
      <c r="I75" s="265"/>
      <c r="J75" s="265"/>
      <c r="K75" s="265"/>
      <c r="L75" s="265"/>
      <c r="M75" s="265"/>
      <c r="N75" s="265"/>
      <c r="O75" s="265"/>
      <c r="P75" s="265"/>
      <c r="Q75" s="265"/>
      <c r="R75" s="265"/>
      <c r="S75" s="265"/>
      <c r="T75" s="265"/>
      <c r="U75" s="265"/>
      <c r="V75" s="265"/>
      <c r="W75" s="199"/>
      <c r="X75" s="199"/>
      <c r="Y75" s="199"/>
      <c r="Z75" s="199"/>
      <c r="AA75" s="199"/>
      <c r="AB75" s="199"/>
      <c r="AC75" s="198"/>
      <c r="AD75" s="265"/>
      <c r="AE75" s="265"/>
      <c r="AF75" s="265"/>
      <c r="AG75" s="265"/>
      <c r="AH75" s="265"/>
      <c r="AI75" s="265"/>
      <c r="AJ75" s="265"/>
      <c r="AK75" s="265"/>
      <c r="AL75" s="265"/>
      <c r="AM75" s="265"/>
      <c r="AN75" s="265"/>
      <c r="AO75" s="265"/>
      <c r="AP75" s="265"/>
      <c r="AQ75" s="265"/>
      <c r="AR75" s="265"/>
      <c r="AS75" s="265"/>
      <c r="AT75" s="265"/>
      <c r="AU75" s="265"/>
      <c r="AV75" s="265"/>
      <c r="AW75" s="200"/>
      <c r="AX75" s="265"/>
      <c r="AY75" s="199"/>
      <c r="AZ75" s="199"/>
      <c r="BA75" s="199"/>
      <c r="BB75" s="199"/>
      <c r="BC75" s="199"/>
      <c r="BD75" s="201"/>
      <c r="BE75" s="202"/>
      <c r="BF75" s="198"/>
      <c r="BG75" s="265"/>
      <c r="BH75" s="199"/>
      <c r="BI75" s="199"/>
      <c r="BJ75" s="199"/>
      <c r="BK75" s="199"/>
      <c r="BL75" s="200"/>
      <c r="BM75" s="198"/>
      <c r="BN75" s="199"/>
      <c r="BO75" s="199"/>
      <c r="BP75" s="199"/>
      <c r="BQ75" s="199"/>
      <c r="BR75" s="201"/>
      <c r="BS75" s="198"/>
      <c r="BT75" s="201"/>
      <c r="BU75" s="201"/>
      <c r="BV75" s="201"/>
      <c r="BW75" s="201"/>
      <c r="BX75" s="201"/>
      <c r="BY75" s="201"/>
      <c r="BZ75" s="201"/>
      <c r="CA75" s="198"/>
      <c r="CB75" s="199"/>
      <c r="CC75" s="199"/>
      <c r="CD75" s="199"/>
      <c r="CE75" s="199"/>
      <c r="CF75" s="199"/>
      <c r="CG75" s="199"/>
      <c r="CH75" s="201"/>
      <c r="CI75" s="203"/>
    </row>
    <row r="76" spans="2:87" ht="15.75" customHeight="1">
      <c r="B76" s="197">
        <v>71</v>
      </c>
      <c r="C76" s="39"/>
      <c r="D76" s="39"/>
      <c r="E76" s="40"/>
      <c r="F76" s="39"/>
      <c r="G76" s="41"/>
      <c r="H76" s="198"/>
      <c r="I76" s="265"/>
      <c r="J76" s="265"/>
      <c r="K76" s="265"/>
      <c r="L76" s="265"/>
      <c r="M76" s="265"/>
      <c r="N76" s="265"/>
      <c r="O76" s="265"/>
      <c r="P76" s="265"/>
      <c r="Q76" s="265"/>
      <c r="R76" s="265"/>
      <c r="S76" s="265"/>
      <c r="T76" s="265"/>
      <c r="U76" s="265"/>
      <c r="V76" s="265"/>
      <c r="W76" s="199"/>
      <c r="X76" s="199"/>
      <c r="Y76" s="199"/>
      <c r="Z76" s="199"/>
      <c r="AA76" s="199"/>
      <c r="AB76" s="199"/>
      <c r="AC76" s="198"/>
      <c r="AD76" s="265"/>
      <c r="AE76" s="265"/>
      <c r="AF76" s="265"/>
      <c r="AG76" s="265"/>
      <c r="AH76" s="265"/>
      <c r="AI76" s="265"/>
      <c r="AJ76" s="265"/>
      <c r="AK76" s="265"/>
      <c r="AL76" s="265"/>
      <c r="AM76" s="265"/>
      <c r="AN76" s="265"/>
      <c r="AO76" s="265"/>
      <c r="AP76" s="265"/>
      <c r="AQ76" s="265"/>
      <c r="AR76" s="265"/>
      <c r="AS76" s="265"/>
      <c r="AT76" s="265"/>
      <c r="AU76" s="265"/>
      <c r="AV76" s="265"/>
      <c r="AW76" s="200"/>
      <c r="AX76" s="265"/>
      <c r="AY76" s="199"/>
      <c r="AZ76" s="199"/>
      <c r="BA76" s="199"/>
      <c r="BB76" s="199"/>
      <c r="BC76" s="199"/>
      <c r="BD76" s="201"/>
      <c r="BE76" s="202"/>
      <c r="BF76" s="198"/>
      <c r="BG76" s="265"/>
      <c r="BH76" s="199"/>
      <c r="BI76" s="199"/>
      <c r="BJ76" s="199"/>
      <c r="BK76" s="199"/>
      <c r="BL76" s="200"/>
      <c r="BM76" s="198"/>
      <c r="BN76" s="199"/>
      <c r="BO76" s="199"/>
      <c r="BP76" s="199"/>
      <c r="BQ76" s="199"/>
      <c r="BR76" s="201"/>
      <c r="BS76" s="198"/>
      <c r="BT76" s="201"/>
      <c r="BU76" s="201"/>
      <c r="BV76" s="201"/>
      <c r="BW76" s="201"/>
      <c r="BX76" s="201"/>
      <c r="BY76" s="201"/>
      <c r="BZ76" s="201"/>
      <c r="CA76" s="198"/>
      <c r="CB76" s="199"/>
      <c r="CC76" s="199"/>
      <c r="CD76" s="199"/>
      <c r="CE76" s="199"/>
      <c r="CF76" s="199"/>
      <c r="CG76" s="199"/>
      <c r="CH76" s="201"/>
      <c r="CI76" s="203"/>
    </row>
    <row r="77" spans="2:87" ht="15.75" customHeight="1">
      <c r="B77" s="197">
        <v>72</v>
      </c>
      <c r="C77" s="39"/>
      <c r="D77" s="39"/>
      <c r="E77" s="40"/>
      <c r="F77" s="39"/>
      <c r="G77" s="41"/>
      <c r="H77" s="198"/>
      <c r="I77" s="265"/>
      <c r="J77" s="265"/>
      <c r="K77" s="265"/>
      <c r="L77" s="265"/>
      <c r="M77" s="265"/>
      <c r="N77" s="265"/>
      <c r="O77" s="265"/>
      <c r="P77" s="265"/>
      <c r="Q77" s="265"/>
      <c r="R77" s="265"/>
      <c r="S77" s="265"/>
      <c r="T77" s="265"/>
      <c r="U77" s="265"/>
      <c r="V77" s="265"/>
      <c r="W77" s="199"/>
      <c r="X77" s="199"/>
      <c r="Y77" s="199"/>
      <c r="Z77" s="199"/>
      <c r="AA77" s="199"/>
      <c r="AB77" s="199"/>
      <c r="AC77" s="198"/>
      <c r="AD77" s="265"/>
      <c r="AE77" s="265"/>
      <c r="AF77" s="265"/>
      <c r="AG77" s="265"/>
      <c r="AH77" s="265"/>
      <c r="AI77" s="265"/>
      <c r="AJ77" s="265"/>
      <c r="AK77" s="265"/>
      <c r="AL77" s="265"/>
      <c r="AM77" s="265"/>
      <c r="AN77" s="265"/>
      <c r="AO77" s="265"/>
      <c r="AP77" s="265"/>
      <c r="AQ77" s="265"/>
      <c r="AR77" s="265"/>
      <c r="AS77" s="265"/>
      <c r="AT77" s="265"/>
      <c r="AU77" s="265"/>
      <c r="AV77" s="265"/>
      <c r="AW77" s="200"/>
      <c r="AX77" s="265"/>
      <c r="AY77" s="199"/>
      <c r="AZ77" s="199"/>
      <c r="BA77" s="199"/>
      <c r="BB77" s="199"/>
      <c r="BC77" s="199"/>
      <c r="BD77" s="201"/>
      <c r="BE77" s="202"/>
      <c r="BF77" s="198"/>
      <c r="BG77" s="265"/>
      <c r="BH77" s="199"/>
      <c r="BI77" s="199"/>
      <c r="BJ77" s="199"/>
      <c r="BK77" s="199"/>
      <c r="BL77" s="200"/>
      <c r="BM77" s="198"/>
      <c r="BN77" s="199"/>
      <c r="BO77" s="199"/>
      <c r="BP77" s="199"/>
      <c r="BQ77" s="199"/>
      <c r="BR77" s="201"/>
      <c r="BS77" s="198"/>
      <c r="BT77" s="201"/>
      <c r="BU77" s="201"/>
      <c r="BV77" s="201"/>
      <c r="BW77" s="201"/>
      <c r="BX77" s="201"/>
      <c r="BY77" s="201"/>
      <c r="BZ77" s="201"/>
      <c r="CA77" s="198"/>
      <c r="CB77" s="199"/>
      <c r="CC77" s="199"/>
      <c r="CD77" s="199"/>
      <c r="CE77" s="199"/>
      <c r="CF77" s="199"/>
      <c r="CG77" s="199"/>
      <c r="CH77" s="201"/>
      <c r="CI77" s="203"/>
    </row>
    <row r="78" spans="2:87" ht="15.75" customHeight="1">
      <c r="B78" s="197">
        <v>73</v>
      </c>
      <c r="C78" s="39"/>
      <c r="D78" s="39"/>
      <c r="E78" s="40"/>
      <c r="F78" s="39"/>
      <c r="G78" s="41"/>
      <c r="H78" s="198"/>
      <c r="I78" s="265"/>
      <c r="J78" s="265"/>
      <c r="K78" s="265"/>
      <c r="L78" s="265"/>
      <c r="M78" s="265"/>
      <c r="N78" s="265"/>
      <c r="O78" s="265"/>
      <c r="P78" s="265"/>
      <c r="Q78" s="265"/>
      <c r="R78" s="265"/>
      <c r="S78" s="265"/>
      <c r="T78" s="265"/>
      <c r="U78" s="265"/>
      <c r="V78" s="265"/>
      <c r="W78" s="199"/>
      <c r="X78" s="199"/>
      <c r="Y78" s="199"/>
      <c r="Z78" s="199"/>
      <c r="AA78" s="199"/>
      <c r="AB78" s="199"/>
      <c r="AC78" s="198"/>
      <c r="AD78" s="265"/>
      <c r="AE78" s="265"/>
      <c r="AF78" s="265"/>
      <c r="AG78" s="265"/>
      <c r="AH78" s="265"/>
      <c r="AI78" s="265"/>
      <c r="AJ78" s="265"/>
      <c r="AK78" s="265"/>
      <c r="AL78" s="265"/>
      <c r="AM78" s="265"/>
      <c r="AN78" s="265"/>
      <c r="AO78" s="265"/>
      <c r="AP78" s="265"/>
      <c r="AQ78" s="265"/>
      <c r="AR78" s="265"/>
      <c r="AS78" s="265"/>
      <c r="AT78" s="265"/>
      <c r="AU78" s="265"/>
      <c r="AV78" s="265"/>
      <c r="AW78" s="200"/>
      <c r="AX78" s="265"/>
      <c r="AY78" s="199"/>
      <c r="AZ78" s="199"/>
      <c r="BA78" s="199"/>
      <c r="BB78" s="199"/>
      <c r="BC78" s="199"/>
      <c r="BD78" s="201"/>
      <c r="BE78" s="202"/>
      <c r="BF78" s="198"/>
      <c r="BG78" s="265"/>
      <c r="BH78" s="199"/>
      <c r="BI78" s="199"/>
      <c r="BJ78" s="199"/>
      <c r="BK78" s="199"/>
      <c r="BL78" s="200"/>
      <c r="BM78" s="198"/>
      <c r="BN78" s="199"/>
      <c r="BO78" s="199"/>
      <c r="BP78" s="199"/>
      <c r="BQ78" s="199"/>
      <c r="BR78" s="201"/>
      <c r="BS78" s="198"/>
      <c r="BT78" s="201"/>
      <c r="BU78" s="201"/>
      <c r="BV78" s="201"/>
      <c r="BW78" s="201"/>
      <c r="BX78" s="201"/>
      <c r="BY78" s="201"/>
      <c r="BZ78" s="201"/>
      <c r="CA78" s="198"/>
      <c r="CB78" s="199"/>
      <c r="CC78" s="199"/>
      <c r="CD78" s="199"/>
      <c r="CE78" s="199"/>
      <c r="CF78" s="199"/>
      <c r="CG78" s="199"/>
      <c r="CH78" s="201"/>
      <c r="CI78" s="203"/>
    </row>
    <row r="79" spans="2:87" ht="15.75" customHeight="1">
      <c r="B79" s="197">
        <v>74</v>
      </c>
      <c r="C79" s="39"/>
      <c r="D79" s="39"/>
      <c r="E79" s="40"/>
      <c r="F79" s="39"/>
      <c r="G79" s="41"/>
      <c r="H79" s="198"/>
      <c r="I79" s="265"/>
      <c r="J79" s="265"/>
      <c r="K79" s="265"/>
      <c r="L79" s="265"/>
      <c r="M79" s="265"/>
      <c r="N79" s="265"/>
      <c r="O79" s="265"/>
      <c r="P79" s="265"/>
      <c r="Q79" s="265"/>
      <c r="R79" s="265"/>
      <c r="S79" s="265"/>
      <c r="T79" s="265"/>
      <c r="U79" s="265"/>
      <c r="V79" s="265"/>
      <c r="W79" s="199"/>
      <c r="X79" s="199"/>
      <c r="Y79" s="199"/>
      <c r="Z79" s="199"/>
      <c r="AA79" s="199"/>
      <c r="AB79" s="199"/>
      <c r="AC79" s="198"/>
      <c r="AD79" s="265"/>
      <c r="AE79" s="265"/>
      <c r="AF79" s="265"/>
      <c r="AG79" s="265"/>
      <c r="AH79" s="265"/>
      <c r="AI79" s="265"/>
      <c r="AJ79" s="265"/>
      <c r="AK79" s="265"/>
      <c r="AL79" s="265"/>
      <c r="AM79" s="265"/>
      <c r="AN79" s="265"/>
      <c r="AO79" s="265"/>
      <c r="AP79" s="265"/>
      <c r="AQ79" s="265"/>
      <c r="AR79" s="265"/>
      <c r="AS79" s="265"/>
      <c r="AT79" s="265"/>
      <c r="AU79" s="265"/>
      <c r="AV79" s="265"/>
      <c r="AW79" s="200"/>
      <c r="AX79" s="265"/>
      <c r="AY79" s="199"/>
      <c r="AZ79" s="199"/>
      <c r="BA79" s="199"/>
      <c r="BB79" s="199"/>
      <c r="BC79" s="199"/>
      <c r="BD79" s="201"/>
      <c r="BE79" s="202"/>
      <c r="BF79" s="198"/>
      <c r="BG79" s="265"/>
      <c r="BH79" s="199"/>
      <c r="BI79" s="199"/>
      <c r="BJ79" s="199"/>
      <c r="BK79" s="199"/>
      <c r="BL79" s="200"/>
      <c r="BM79" s="198"/>
      <c r="BN79" s="199"/>
      <c r="BO79" s="199"/>
      <c r="BP79" s="199"/>
      <c r="BQ79" s="199"/>
      <c r="BR79" s="201"/>
      <c r="BS79" s="198"/>
      <c r="BT79" s="201"/>
      <c r="BU79" s="201"/>
      <c r="BV79" s="201"/>
      <c r="BW79" s="201"/>
      <c r="BX79" s="201"/>
      <c r="BY79" s="201"/>
      <c r="BZ79" s="201"/>
      <c r="CA79" s="198"/>
      <c r="CB79" s="199"/>
      <c r="CC79" s="199"/>
      <c r="CD79" s="199"/>
      <c r="CE79" s="199"/>
      <c r="CF79" s="199"/>
      <c r="CG79" s="199"/>
      <c r="CH79" s="201"/>
      <c r="CI79" s="203"/>
    </row>
    <row r="80" spans="2:87" ht="15.75" customHeight="1">
      <c r="B80" s="197">
        <v>75</v>
      </c>
      <c r="C80" s="39"/>
      <c r="D80" s="39"/>
      <c r="E80" s="40"/>
      <c r="F80" s="39"/>
      <c r="G80" s="41"/>
      <c r="H80" s="198"/>
      <c r="I80" s="265"/>
      <c r="J80" s="265"/>
      <c r="K80" s="265"/>
      <c r="L80" s="265"/>
      <c r="M80" s="265"/>
      <c r="N80" s="265"/>
      <c r="O80" s="265"/>
      <c r="P80" s="265"/>
      <c r="Q80" s="265"/>
      <c r="R80" s="265"/>
      <c r="S80" s="265"/>
      <c r="T80" s="265"/>
      <c r="U80" s="265"/>
      <c r="V80" s="265"/>
      <c r="W80" s="199"/>
      <c r="X80" s="199"/>
      <c r="Y80" s="199"/>
      <c r="Z80" s="199"/>
      <c r="AA80" s="199"/>
      <c r="AB80" s="199"/>
      <c r="AC80" s="198"/>
      <c r="AD80" s="265"/>
      <c r="AE80" s="265"/>
      <c r="AF80" s="265"/>
      <c r="AG80" s="265"/>
      <c r="AH80" s="265"/>
      <c r="AI80" s="265"/>
      <c r="AJ80" s="265"/>
      <c r="AK80" s="265"/>
      <c r="AL80" s="265"/>
      <c r="AM80" s="265"/>
      <c r="AN80" s="265"/>
      <c r="AO80" s="265"/>
      <c r="AP80" s="265"/>
      <c r="AQ80" s="265"/>
      <c r="AR80" s="265"/>
      <c r="AS80" s="265"/>
      <c r="AT80" s="265"/>
      <c r="AU80" s="265"/>
      <c r="AV80" s="265"/>
      <c r="AW80" s="200"/>
      <c r="AX80" s="265"/>
      <c r="AY80" s="199"/>
      <c r="AZ80" s="199"/>
      <c r="BA80" s="199"/>
      <c r="BB80" s="199"/>
      <c r="BC80" s="199"/>
      <c r="BD80" s="201"/>
      <c r="BE80" s="202"/>
      <c r="BF80" s="198"/>
      <c r="BG80" s="265"/>
      <c r="BH80" s="199"/>
      <c r="BI80" s="199"/>
      <c r="BJ80" s="199"/>
      <c r="BK80" s="199"/>
      <c r="BL80" s="200"/>
      <c r="BM80" s="198"/>
      <c r="BN80" s="199"/>
      <c r="BO80" s="199"/>
      <c r="BP80" s="199"/>
      <c r="BQ80" s="199"/>
      <c r="BR80" s="201"/>
      <c r="BS80" s="198"/>
      <c r="BT80" s="201"/>
      <c r="BU80" s="201"/>
      <c r="BV80" s="201"/>
      <c r="BW80" s="201"/>
      <c r="BX80" s="201"/>
      <c r="BY80" s="201"/>
      <c r="BZ80" s="201"/>
      <c r="CA80" s="198"/>
      <c r="CB80" s="199"/>
      <c r="CC80" s="199"/>
      <c r="CD80" s="199"/>
      <c r="CE80" s="199"/>
      <c r="CF80" s="199"/>
      <c r="CG80" s="199"/>
      <c r="CH80" s="201"/>
      <c r="CI80" s="203"/>
    </row>
    <row r="81" spans="2:87" ht="15.75" customHeight="1">
      <c r="B81" s="197">
        <v>76</v>
      </c>
      <c r="C81" s="39"/>
      <c r="D81" s="39"/>
      <c r="E81" s="40"/>
      <c r="F81" s="39"/>
      <c r="G81" s="41"/>
      <c r="H81" s="198"/>
      <c r="I81" s="265"/>
      <c r="J81" s="265"/>
      <c r="K81" s="265"/>
      <c r="L81" s="265"/>
      <c r="M81" s="265"/>
      <c r="N81" s="265"/>
      <c r="O81" s="265"/>
      <c r="P81" s="265"/>
      <c r="Q81" s="265"/>
      <c r="R81" s="265"/>
      <c r="S81" s="265"/>
      <c r="T81" s="265"/>
      <c r="U81" s="265"/>
      <c r="V81" s="265"/>
      <c r="W81" s="199"/>
      <c r="X81" s="199"/>
      <c r="Y81" s="199"/>
      <c r="Z81" s="199"/>
      <c r="AA81" s="199"/>
      <c r="AB81" s="199"/>
      <c r="AC81" s="198"/>
      <c r="AD81" s="265"/>
      <c r="AE81" s="265"/>
      <c r="AF81" s="265"/>
      <c r="AG81" s="265"/>
      <c r="AH81" s="265"/>
      <c r="AI81" s="265"/>
      <c r="AJ81" s="265"/>
      <c r="AK81" s="265"/>
      <c r="AL81" s="265"/>
      <c r="AM81" s="265"/>
      <c r="AN81" s="265"/>
      <c r="AO81" s="265"/>
      <c r="AP81" s="265"/>
      <c r="AQ81" s="265"/>
      <c r="AR81" s="265"/>
      <c r="AS81" s="265"/>
      <c r="AT81" s="265"/>
      <c r="AU81" s="265"/>
      <c r="AV81" s="265"/>
      <c r="AW81" s="200"/>
      <c r="AX81" s="265"/>
      <c r="AY81" s="199"/>
      <c r="AZ81" s="199"/>
      <c r="BA81" s="199"/>
      <c r="BB81" s="199"/>
      <c r="BC81" s="199"/>
      <c r="BD81" s="201"/>
      <c r="BE81" s="202"/>
      <c r="BF81" s="198"/>
      <c r="BG81" s="265"/>
      <c r="BH81" s="199"/>
      <c r="BI81" s="199"/>
      <c r="BJ81" s="199"/>
      <c r="BK81" s="199"/>
      <c r="BL81" s="200"/>
      <c r="BM81" s="198"/>
      <c r="BN81" s="199"/>
      <c r="BO81" s="199"/>
      <c r="BP81" s="199"/>
      <c r="BQ81" s="199"/>
      <c r="BR81" s="201"/>
      <c r="BS81" s="198"/>
      <c r="BT81" s="201"/>
      <c r="BU81" s="201"/>
      <c r="BV81" s="201"/>
      <c r="BW81" s="201"/>
      <c r="BX81" s="201"/>
      <c r="BY81" s="201"/>
      <c r="BZ81" s="201"/>
      <c r="CA81" s="198"/>
      <c r="CB81" s="199"/>
      <c r="CC81" s="199"/>
      <c r="CD81" s="199"/>
      <c r="CE81" s="199"/>
      <c r="CF81" s="199"/>
      <c r="CG81" s="199"/>
      <c r="CH81" s="201"/>
      <c r="CI81" s="203"/>
    </row>
    <row r="82" spans="2:87" ht="15.75" customHeight="1">
      <c r="B82" s="197">
        <v>77</v>
      </c>
      <c r="C82" s="39"/>
      <c r="D82" s="39"/>
      <c r="E82" s="40"/>
      <c r="F82" s="39"/>
      <c r="G82" s="41"/>
      <c r="H82" s="198"/>
      <c r="I82" s="265"/>
      <c r="J82" s="265"/>
      <c r="K82" s="265"/>
      <c r="L82" s="265"/>
      <c r="M82" s="265"/>
      <c r="N82" s="265"/>
      <c r="O82" s="265"/>
      <c r="P82" s="265"/>
      <c r="Q82" s="265"/>
      <c r="R82" s="265"/>
      <c r="S82" s="265"/>
      <c r="T82" s="265"/>
      <c r="U82" s="265"/>
      <c r="V82" s="265"/>
      <c r="W82" s="199"/>
      <c r="X82" s="199"/>
      <c r="Y82" s="199"/>
      <c r="Z82" s="199"/>
      <c r="AA82" s="199"/>
      <c r="AB82" s="199"/>
      <c r="AC82" s="198"/>
      <c r="AD82" s="265"/>
      <c r="AE82" s="265"/>
      <c r="AF82" s="265"/>
      <c r="AG82" s="265"/>
      <c r="AH82" s="265"/>
      <c r="AI82" s="265"/>
      <c r="AJ82" s="265"/>
      <c r="AK82" s="265"/>
      <c r="AL82" s="265"/>
      <c r="AM82" s="265"/>
      <c r="AN82" s="265"/>
      <c r="AO82" s="265"/>
      <c r="AP82" s="265"/>
      <c r="AQ82" s="265"/>
      <c r="AR82" s="265"/>
      <c r="AS82" s="265"/>
      <c r="AT82" s="265"/>
      <c r="AU82" s="265"/>
      <c r="AV82" s="265"/>
      <c r="AW82" s="200"/>
      <c r="AX82" s="265"/>
      <c r="AY82" s="199"/>
      <c r="AZ82" s="199"/>
      <c r="BA82" s="199"/>
      <c r="BB82" s="199"/>
      <c r="BC82" s="199"/>
      <c r="BD82" s="201"/>
      <c r="BE82" s="202"/>
      <c r="BF82" s="198"/>
      <c r="BG82" s="265"/>
      <c r="BH82" s="199"/>
      <c r="BI82" s="199"/>
      <c r="BJ82" s="199"/>
      <c r="BK82" s="199"/>
      <c r="BL82" s="200"/>
      <c r="BM82" s="198"/>
      <c r="BN82" s="199"/>
      <c r="BO82" s="199"/>
      <c r="BP82" s="199"/>
      <c r="BQ82" s="199"/>
      <c r="BR82" s="201"/>
      <c r="BS82" s="198"/>
      <c r="BT82" s="201"/>
      <c r="BU82" s="201"/>
      <c r="BV82" s="201"/>
      <c r="BW82" s="201"/>
      <c r="BX82" s="201"/>
      <c r="BY82" s="201"/>
      <c r="BZ82" s="201"/>
      <c r="CA82" s="198"/>
      <c r="CB82" s="199"/>
      <c r="CC82" s="199"/>
      <c r="CD82" s="199"/>
      <c r="CE82" s="199"/>
      <c r="CF82" s="199"/>
      <c r="CG82" s="199"/>
      <c r="CH82" s="201"/>
      <c r="CI82" s="203"/>
    </row>
    <row r="83" spans="2:87" ht="15.75" customHeight="1">
      <c r="B83" s="197">
        <v>78</v>
      </c>
      <c r="C83" s="39"/>
      <c r="D83" s="39"/>
      <c r="E83" s="40"/>
      <c r="F83" s="39"/>
      <c r="G83" s="41"/>
      <c r="H83" s="198"/>
      <c r="I83" s="265"/>
      <c r="J83" s="265"/>
      <c r="K83" s="265"/>
      <c r="L83" s="265"/>
      <c r="M83" s="265"/>
      <c r="N83" s="265"/>
      <c r="O83" s="265"/>
      <c r="P83" s="265"/>
      <c r="Q83" s="265"/>
      <c r="R83" s="265"/>
      <c r="S83" s="265"/>
      <c r="T83" s="265"/>
      <c r="U83" s="265"/>
      <c r="V83" s="265"/>
      <c r="W83" s="199"/>
      <c r="X83" s="199"/>
      <c r="Y83" s="199"/>
      <c r="Z83" s="199"/>
      <c r="AA83" s="199"/>
      <c r="AB83" s="199"/>
      <c r="AC83" s="198"/>
      <c r="AD83" s="265"/>
      <c r="AE83" s="265"/>
      <c r="AF83" s="265"/>
      <c r="AG83" s="265"/>
      <c r="AH83" s="265"/>
      <c r="AI83" s="265"/>
      <c r="AJ83" s="265"/>
      <c r="AK83" s="265"/>
      <c r="AL83" s="265"/>
      <c r="AM83" s="265"/>
      <c r="AN83" s="265"/>
      <c r="AO83" s="265"/>
      <c r="AP83" s="265"/>
      <c r="AQ83" s="265"/>
      <c r="AR83" s="265"/>
      <c r="AS83" s="265"/>
      <c r="AT83" s="265"/>
      <c r="AU83" s="265"/>
      <c r="AV83" s="265"/>
      <c r="AW83" s="200"/>
      <c r="AX83" s="265"/>
      <c r="AY83" s="199"/>
      <c r="AZ83" s="199"/>
      <c r="BA83" s="199"/>
      <c r="BB83" s="199"/>
      <c r="BC83" s="199"/>
      <c r="BD83" s="201"/>
      <c r="BE83" s="202"/>
      <c r="BF83" s="198"/>
      <c r="BG83" s="265"/>
      <c r="BH83" s="199"/>
      <c r="BI83" s="199"/>
      <c r="BJ83" s="199"/>
      <c r="BK83" s="199"/>
      <c r="BL83" s="200"/>
      <c r="BM83" s="198"/>
      <c r="BN83" s="199"/>
      <c r="BO83" s="199"/>
      <c r="BP83" s="199"/>
      <c r="BQ83" s="199"/>
      <c r="BR83" s="201"/>
      <c r="BS83" s="198"/>
      <c r="BT83" s="201"/>
      <c r="BU83" s="201"/>
      <c r="BV83" s="201"/>
      <c r="BW83" s="201"/>
      <c r="BX83" s="201"/>
      <c r="BY83" s="201"/>
      <c r="BZ83" s="201"/>
      <c r="CA83" s="198"/>
      <c r="CB83" s="199"/>
      <c r="CC83" s="199"/>
      <c r="CD83" s="199"/>
      <c r="CE83" s="199"/>
      <c r="CF83" s="199"/>
      <c r="CG83" s="199"/>
      <c r="CH83" s="201"/>
      <c r="CI83" s="203"/>
    </row>
    <row r="84" spans="2:87" ht="15.75" customHeight="1">
      <c r="B84" s="197">
        <v>79</v>
      </c>
      <c r="C84" s="39"/>
      <c r="D84" s="39"/>
      <c r="E84" s="40"/>
      <c r="F84" s="39"/>
      <c r="G84" s="41"/>
      <c r="H84" s="198"/>
      <c r="I84" s="265"/>
      <c r="J84" s="265"/>
      <c r="K84" s="265"/>
      <c r="L84" s="265"/>
      <c r="M84" s="265"/>
      <c r="N84" s="265"/>
      <c r="O84" s="265"/>
      <c r="P84" s="265"/>
      <c r="Q84" s="265"/>
      <c r="R84" s="265"/>
      <c r="S84" s="265"/>
      <c r="T84" s="265"/>
      <c r="U84" s="265"/>
      <c r="V84" s="265"/>
      <c r="W84" s="199"/>
      <c r="X84" s="199"/>
      <c r="Y84" s="199"/>
      <c r="Z84" s="199"/>
      <c r="AA84" s="199"/>
      <c r="AB84" s="199"/>
      <c r="AC84" s="198"/>
      <c r="AD84" s="265"/>
      <c r="AE84" s="265"/>
      <c r="AF84" s="265"/>
      <c r="AG84" s="265"/>
      <c r="AH84" s="265"/>
      <c r="AI84" s="265"/>
      <c r="AJ84" s="265"/>
      <c r="AK84" s="265"/>
      <c r="AL84" s="265"/>
      <c r="AM84" s="265"/>
      <c r="AN84" s="265"/>
      <c r="AO84" s="265"/>
      <c r="AP84" s="265"/>
      <c r="AQ84" s="265"/>
      <c r="AR84" s="265"/>
      <c r="AS84" s="265"/>
      <c r="AT84" s="265"/>
      <c r="AU84" s="265"/>
      <c r="AV84" s="265"/>
      <c r="AW84" s="200"/>
      <c r="AX84" s="265"/>
      <c r="AY84" s="199"/>
      <c r="AZ84" s="199"/>
      <c r="BA84" s="199"/>
      <c r="BB84" s="199"/>
      <c r="BC84" s="199"/>
      <c r="BD84" s="201"/>
      <c r="BE84" s="202"/>
      <c r="BF84" s="198"/>
      <c r="BG84" s="265"/>
      <c r="BH84" s="199"/>
      <c r="BI84" s="199"/>
      <c r="BJ84" s="199"/>
      <c r="BK84" s="199"/>
      <c r="BL84" s="200"/>
      <c r="BM84" s="198"/>
      <c r="BN84" s="199"/>
      <c r="BO84" s="199"/>
      <c r="BP84" s="199"/>
      <c r="BQ84" s="199"/>
      <c r="BR84" s="201"/>
      <c r="BS84" s="198"/>
      <c r="BT84" s="201"/>
      <c r="BU84" s="201"/>
      <c r="BV84" s="201"/>
      <c r="BW84" s="201"/>
      <c r="BX84" s="201"/>
      <c r="BY84" s="201"/>
      <c r="BZ84" s="201"/>
      <c r="CA84" s="198"/>
      <c r="CB84" s="199"/>
      <c r="CC84" s="199"/>
      <c r="CD84" s="199"/>
      <c r="CE84" s="199"/>
      <c r="CF84" s="199"/>
      <c r="CG84" s="199"/>
      <c r="CH84" s="201"/>
      <c r="CI84" s="203"/>
    </row>
    <row r="85" spans="2:87" ht="15.75" customHeight="1">
      <c r="B85" s="197">
        <v>80</v>
      </c>
      <c r="C85" s="39"/>
      <c r="D85" s="39"/>
      <c r="E85" s="40"/>
      <c r="F85" s="39"/>
      <c r="G85" s="41"/>
      <c r="H85" s="198"/>
      <c r="I85" s="265"/>
      <c r="J85" s="265"/>
      <c r="K85" s="265"/>
      <c r="L85" s="265"/>
      <c r="M85" s="265"/>
      <c r="N85" s="265"/>
      <c r="O85" s="265"/>
      <c r="P85" s="265"/>
      <c r="Q85" s="265"/>
      <c r="R85" s="265"/>
      <c r="S85" s="265"/>
      <c r="T85" s="265"/>
      <c r="U85" s="265"/>
      <c r="V85" s="265"/>
      <c r="W85" s="199"/>
      <c r="X85" s="199"/>
      <c r="Y85" s="199"/>
      <c r="Z85" s="199"/>
      <c r="AA85" s="199"/>
      <c r="AB85" s="199"/>
      <c r="AC85" s="198"/>
      <c r="AD85" s="265"/>
      <c r="AE85" s="265"/>
      <c r="AF85" s="265"/>
      <c r="AG85" s="265"/>
      <c r="AH85" s="265"/>
      <c r="AI85" s="265"/>
      <c r="AJ85" s="265"/>
      <c r="AK85" s="265"/>
      <c r="AL85" s="265"/>
      <c r="AM85" s="265"/>
      <c r="AN85" s="265"/>
      <c r="AO85" s="265"/>
      <c r="AP85" s="265"/>
      <c r="AQ85" s="265"/>
      <c r="AR85" s="265"/>
      <c r="AS85" s="265"/>
      <c r="AT85" s="265"/>
      <c r="AU85" s="265"/>
      <c r="AV85" s="265"/>
      <c r="AW85" s="200"/>
      <c r="AX85" s="265"/>
      <c r="AY85" s="199"/>
      <c r="AZ85" s="199"/>
      <c r="BA85" s="199"/>
      <c r="BB85" s="199"/>
      <c r="BC85" s="199"/>
      <c r="BD85" s="201"/>
      <c r="BE85" s="202"/>
      <c r="BF85" s="198"/>
      <c r="BG85" s="265"/>
      <c r="BH85" s="199"/>
      <c r="BI85" s="199"/>
      <c r="BJ85" s="199"/>
      <c r="BK85" s="199"/>
      <c r="BL85" s="200"/>
      <c r="BM85" s="198"/>
      <c r="BN85" s="199"/>
      <c r="BO85" s="199"/>
      <c r="BP85" s="199"/>
      <c r="BQ85" s="199"/>
      <c r="BR85" s="201"/>
      <c r="BS85" s="198"/>
      <c r="BT85" s="201"/>
      <c r="BU85" s="201"/>
      <c r="BV85" s="201"/>
      <c r="BW85" s="201"/>
      <c r="BX85" s="201"/>
      <c r="BY85" s="201"/>
      <c r="BZ85" s="201"/>
      <c r="CA85" s="198"/>
      <c r="CB85" s="199"/>
      <c r="CC85" s="199"/>
      <c r="CD85" s="199"/>
      <c r="CE85" s="199"/>
      <c r="CF85" s="199"/>
      <c r="CG85" s="199"/>
      <c r="CH85" s="201"/>
      <c r="CI85" s="203"/>
    </row>
    <row r="86" spans="2:87" ht="15.75" customHeight="1">
      <c r="B86" s="197">
        <v>81</v>
      </c>
      <c r="C86" s="39"/>
      <c r="D86" s="39"/>
      <c r="E86" s="40"/>
      <c r="F86" s="39"/>
      <c r="G86" s="41"/>
      <c r="H86" s="198"/>
      <c r="I86" s="265"/>
      <c r="J86" s="265"/>
      <c r="K86" s="265"/>
      <c r="L86" s="265"/>
      <c r="M86" s="265"/>
      <c r="N86" s="265"/>
      <c r="O86" s="265"/>
      <c r="P86" s="265"/>
      <c r="Q86" s="265"/>
      <c r="R86" s="265"/>
      <c r="S86" s="265"/>
      <c r="T86" s="265"/>
      <c r="U86" s="265"/>
      <c r="V86" s="265"/>
      <c r="W86" s="199"/>
      <c r="X86" s="199"/>
      <c r="Y86" s="199"/>
      <c r="Z86" s="199"/>
      <c r="AA86" s="199"/>
      <c r="AB86" s="199"/>
      <c r="AC86" s="198"/>
      <c r="AD86" s="265"/>
      <c r="AE86" s="265"/>
      <c r="AF86" s="265"/>
      <c r="AG86" s="265"/>
      <c r="AH86" s="265"/>
      <c r="AI86" s="265"/>
      <c r="AJ86" s="265"/>
      <c r="AK86" s="265"/>
      <c r="AL86" s="265"/>
      <c r="AM86" s="265"/>
      <c r="AN86" s="265"/>
      <c r="AO86" s="265"/>
      <c r="AP86" s="265"/>
      <c r="AQ86" s="265"/>
      <c r="AR86" s="265"/>
      <c r="AS86" s="265"/>
      <c r="AT86" s="265"/>
      <c r="AU86" s="265"/>
      <c r="AV86" s="265"/>
      <c r="AW86" s="200"/>
      <c r="AX86" s="265"/>
      <c r="AY86" s="199"/>
      <c r="AZ86" s="199"/>
      <c r="BA86" s="199"/>
      <c r="BB86" s="199"/>
      <c r="BC86" s="199"/>
      <c r="BD86" s="201"/>
      <c r="BE86" s="202"/>
      <c r="BF86" s="198"/>
      <c r="BG86" s="265"/>
      <c r="BH86" s="199"/>
      <c r="BI86" s="199"/>
      <c r="BJ86" s="199"/>
      <c r="BK86" s="199"/>
      <c r="BL86" s="200"/>
      <c r="BM86" s="198"/>
      <c r="BN86" s="199"/>
      <c r="BO86" s="199"/>
      <c r="BP86" s="199"/>
      <c r="BQ86" s="199"/>
      <c r="BR86" s="201"/>
      <c r="BS86" s="198"/>
      <c r="BT86" s="201"/>
      <c r="BU86" s="201"/>
      <c r="BV86" s="201"/>
      <c r="BW86" s="201"/>
      <c r="BX86" s="201"/>
      <c r="BY86" s="201"/>
      <c r="BZ86" s="201"/>
      <c r="CA86" s="198"/>
      <c r="CB86" s="199"/>
      <c r="CC86" s="199"/>
      <c r="CD86" s="199"/>
      <c r="CE86" s="199"/>
      <c r="CF86" s="199"/>
      <c r="CG86" s="199"/>
      <c r="CH86" s="201"/>
      <c r="CI86" s="203"/>
    </row>
    <row r="87" spans="2:87" ht="15.75" customHeight="1">
      <c r="B87" s="197">
        <v>82</v>
      </c>
      <c r="C87" s="39"/>
      <c r="D87" s="39"/>
      <c r="E87" s="40"/>
      <c r="F87" s="39"/>
      <c r="G87" s="41"/>
      <c r="H87" s="198"/>
      <c r="I87" s="265"/>
      <c r="J87" s="265"/>
      <c r="K87" s="265"/>
      <c r="L87" s="265"/>
      <c r="M87" s="265"/>
      <c r="N87" s="265"/>
      <c r="O87" s="265"/>
      <c r="P87" s="265"/>
      <c r="Q87" s="265"/>
      <c r="R87" s="265"/>
      <c r="S87" s="265"/>
      <c r="T87" s="265"/>
      <c r="U87" s="265"/>
      <c r="V87" s="265"/>
      <c r="W87" s="199"/>
      <c r="X87" s="199"/>
      <c r="Y87" s="199"/>
      <c r="Z87" s="199"/>
      <c r="AA87" s="199"/>
      <c r="AB87" s="199"/>
      <c r="AC87" s="198"/>
      <c r="AD87" s="265"/>
      <c r="AE87" s="265"/>
      <c r="AF87" s="265"/>
      <c r="AG87" s="265"/>
      <c r="AH87" s="265"/>
      <c r="AI87" s="265"/>
      <c r="AJ87" s="265"/>
      <c r="AK87" s="265"/>
      <c r="AL87" s="265"/>
      <c r="AM87" s="265"/>
      <c r="AN87" s="265"/>
      <c r="AO87" s="265"/>
      <c r="AP87" s="265"/>
      <c r="AQ87" s="265"/>
      <c r="AR87" s="265"/>
      <c r="AS87" s="265"/>
      <c r="AT87" s="265"/>
      <c r="AU87" s="265"/>
      <c r="AV87" s="265"/>
      <c r="AW87" s="200"/>
      <c r="AX87" s="265"/>
      <c r="AY87" s="199"/>
      <c r="AZ87" s="199"/>
      <c r="BA87" s="199"/>
      <c r="BB87" s="199"/>
      <c r="BC87" s="199"/>
      <c r="BD87" s="201"/>
      <c r="BE87" s="202"/>
      <c r="BF87" s="198"/>
      <c r="BG87" s="265"/>
      <c r="BH87" s="199"/>
      <c r="BI87" s="199"/>
      <c r="BJ87" s="199"/>
      <c r="BK87" s="199"/>
      <c r="BL87" s="200"/>
      <c r="BM87" s="198"/>
      <c r="BN87" s="199"/>
      <c r="BO87" s="199"/>
      <c r="BP87" s="199"/>
      <c r="BQ87" s="199"/>
      <c r="BR87" s="201"/>
      <c r="BS87" s="198"/>
      <c r="BT87" s="201"/>
      <c r="BU87" s="201"/>
      <c r="BV87" s="201"/>
      <c r="BW87" s="201"/>
      <c r="BX87" s="201"/>
      <c r="BY87" s="201"/>
      <c r="BZ87" s="201"/>
      <c r="CA87" s="198"/>
      <c r="CB87" s="199"/>
      <c r="CC87" s="199"/>
      <c r="CD87" s="199"/>
      <c r="CE87" s="199"/>
      <c r="CF87" s="199"/>
      <c r="CG87" s="199"/>
      <c r="CH87" s="201"/>
      <c r="CI87" s="203"/>
    </row>
    <row r="88" spans="2:87" ht="15.75" customHeight="1">
      <c r="B88" s="197">
        <v>83</v>
      </c>
      <c r="C88" s="39"/>
      <c r="D88" s="39"/>
      <c r="E88" s="40"/>
      <c r="F88" s="39"/>
      <c r="G88" s="41"/>
      <c r="H88" s="198"/>
      <c r="I88" s="265"/>
      <c r="J88" s="265"/>
      <c r="K88" s="265"/>
      <c r="L88" s="265"/>
      <c r="M88" s="265"/>
      <c r="N88" s="265"/>
      <c r="O88" s="265"/>
      <c r="P88" s="265"/>
      <c r="Q88" s="265"/>
      <c r="R88" s="265"/>
      <c r="S88" s="265"/>
      <c r="T88" s="265"/>
      <c r="U88" s="265"/>
      <c r="V88" s="265"/>
      <c r="W88" s="199"/>
      <c r="X88" s="199"/>
      <c r="Y88" s="199"/>
      <c r="Z88" s="199"/>
      <c r="AA88" s="199"/>
      <c r="AB88" s="199"/>
      <c r="AC88" s="198"/>
      <c r="AD88" s="265"/>
      <c r="AE88" s="265"/>
      <c r="AF88" s="265"/>
      <c r="AG88" s="265"/>
      <c r="AH88" s="265"/>
      <c r="AI88" s="265"/>
      <c r="AJ88" s="265"/>
      <c r="AK88" s="265"/>
      <c r="AL88" s="265"/>
      <c r="AM88" s="265"/>
      <c r="AN88" s="265"/>
      <c r="AO88" s="265"/>
      <c r="AP88" s="265"/>
      <c r="AQ88" s="265"/>
      <c r="AR88" s="265"/>
      <c r="AS88" s="265"/>
      <c r="AT88" s="265"/>
      <c r="AU88" s="265"/>
      <c r="AV88" s="265"/>
      <c r="AW88" s="200"/>
      <c r="AX88" s="265"/>
      <c r="AY88" s="199"/>
      <c r="AZ88" s="199"/>
      <c r="BA88" s="199"/>
      <c r="BB88" s="199"/>
      <c r="BC88" s="199"/>
      <c r="BD88" s="201"/>
      <c r="BE88" s="202"/>
      <c r="BF88" s="198"/>
      <c r="BG88" s="265"/>
      <c r="BH88" s="199"/>
      <c r="BI88" s="199"/>
      <c r="BJ88" s="199"/>
      <c r="BK88" s="199"/>
      <c r="BL88" s="200"/>
      <c r="BM88" s="198"/>
      <c r="BN88" s="199"/>
      <c r="BO88" s="199"/>
      <c r="BP88" s="199"/>
      <c r="BQ88" s="199"/>
      <c r="BR88" s="201"/>
      <c r="BS88" s="198"/>
      <c r="BT88" s="201"/>
      <c r="BU88" s="201"/>
      <c r="BV88" s="201"/>
      <c r="BW88" s="201"/>
      <c r="BX88" s="201"/>
      <c r="BY88" s="201"/>
      <c r="BZ88" s="201"/>
      <c r="CA88" s="198"/>
      <c r="CB88" s="199"/>
      <c r="CC88" s="199"/>
      <c r="CD88" s="199"/>
      <c r="CE88" s="199"/>
      <c r="CF88" s="199"/>
      <c r="CG88" s="199"/>
      <c r="CH88" s="201"/>
      <c r="CI88" s="203"/>
    </row>
    <row r="89" spans="2:87" ht="15.75" customHeight="1">
      <c r="B89" s="197">
        <v>84</v>
      </c>
      <c r="C89" s="39"/>
      <c r="D89" s="39"/>
      <c r="E89" s="40"/>
      <c r="F89" s="39"/>
      <c r="G89" s="41"/>
      <c r="H89" s="198"/>
      <c r="I89" s="265"/>
      <c r="J89" s="265"/>
      <c r="K89" s="265"/>
      <c r="L89" s="265"/>
      <c r="M89" s="265"/>
      <c r="N89" s="265"/>
      <c r="O89" s="265"/>
      <c r="P89" s="265"/>
      <c r="Q89" s="265"/>
      <c r="R89" s="265"/>
      <c r="S89" s="265"/>
      <c r="T89" s="265"/>
      <c r="U89" s="265"/>
      <c r="V89" s="265"/>
      <c r="W89" s="199"/>
      <c r="X89" s="199"/>
      <c r="Y89" s="199"/>
      <c r="Z89" s="199"/>
      <c r="AA89" s="199"/>
      <c r="AB89" s="199"/>
      <c r="AC89" s="198"/>
      <c r="AD89" s="265"/>
      <c r="AE89" s="265"/>
      <c r="AF89" s="265"/>
      <c r="AG89" s="265"/>
      <c r="AH89" s="265"/>
      <c r="AI89" s="265"/>
      <c r="AJ89" s="265"/>
      <c r="AK89" s="265"/>
      <c r="AL89" s="265"/>
      <c r="AM89" s="265"/>
      <c r="AN89" s="265"/>
      <c r="AO89" s="265"/>
      <c r="AP89" s="265"/>
      <c r="AQ89" s="265"/>
      <c r="AR89" s="265"/>
      <c r="AS89" s="265"/>
      <c r="AT89" s="265"/>
      <c r="AU89" s="265"/>
      <c r="AV89" s="265"/>
      <c r="AW89" s="200"/>
      <c r="AX89" s="265"/>
      <c r="AY89" s="199"/>
      <c r="AZ89" s="199"/>
      <c r="BA89" s="199"/>
      <c r="BB89" s="199"/>
      <c r="BC89" s="199"/>
      <c r="BD89" s="201"/>
      <c r="BE89" s="202"/>
      <c r="BF89" s="198"/>
      <c r="BG89" s="265"/>
      <c r="BH89" s="199"/>
      <c r="BI89" s="199"/>
      <c r="BJ89" s="199"/>
      <c r="BK89" s="199"/>
      <c r="BL89" s="200"/>
      <c r="BM89" s="198"/>
      <c r="BN89" s="199"/>
      <c r="BO89" s="199"/>
      <c r="BP89" s="199"/>
      <c r="BQ89" s="199"/>
      <c r="BR89" s="201"/>
      <c r="BS89" s="198"/>
      <c r="BT89" s="201"/>
      <c r="BU89" s="201"/>
      <c r="BV89" s="201"/>
      <c r="BW89" s="201"/>
      <c r="BX89" s="201"/>
      <c r="BY89" s="201"/>
      <c r="BZ89" s="201"/>
      <c r="CA89" s="198"/>
      <c r="CB89" s="199"/>
      <c r="CC89" s="199"/>
      <c r="CD89" s="199"/>
      <c r="CE89" s="199"/>
      <c r="CF89" s="199"/>
      <c r="CG89" s="199"/>
      <c r="CH89" s="201"/>
      <c r="CI89" s="203"/>
    </row>
    <row r="90" spans="2:87" ht="15.75" customHeight="1">
      <c r="B90" s="197">
        <v>85</v>
      </c>
      <c r="C90" s="39"/>
      <c r="D90" s="39"/>
      <c r="E90" s="40"/>
      <c r="F90" s="39"/>
      <c r="G90" s="41"/>
      <c r="H90" s="198"/>
      <c r="I90" s="265"/>
      <c r="J90" s="265"/>
      <c r="K90" s="265"/>
      <c r="L90" s="265"/>
      <c r="M90" s="265"/>
      <c r="N90" s="265"/>
      <c r="O90" s="265"/>
      <c r="P90" s="265"/>
      <c r="Q90" s="265"/>
      <c r="R90" s="265"/>
      <c r="S90" s="265"/>
      <c r="T90" s="265"/>
      <c r="U90" s="265"/>
      <c r="V90" s="265"/>
      <c r="W90" s="199"/>
      <c r="X90" s="199"/>
      <c r="Y90" s="199"/>
      <c r="Z90" s="199"/>
      <c r="AA90" s="199"/>
      <c r="AB90" s="199"/>
      <c r="AC90" s="198"/>
      <c r="AD90" s="265"/>
      <c r="AE90" s="265"/>
      <c r="AF90" s="265"/>
      <c r="AG90" s="265"/>
      <c r="AH90" s="265"/>
      <c r="AI90" s="265"/>
      <c r="AJ90" s="265"/>
      <c r="AK90" s="265"/>
      <c r="AL90" s="265"/>
      <c r="AM90" s="265"/>
      <c r="AN90" s="265"/>
      <c r="AO90" s="265"/>
      <c r="AP90" s="265"/>
      <c r="AQ90" s="265"/>
      <c r="AR90" s="265"/>
      <c r="AS90" s="265"/>
      <c r="AT90" s="265"/>
      <c r="AU90" s="265"/>
      <c r="AV90" s="265"/>
      <c r="AW90" s="200"/>
      <c r="AX90" s="265"/>
      <c r="AY90" s="199"/>
      <c r="AZ90" s="199"/>
      <c r="BA90" s="199"/>
      <c r="BB90" s="199"/>
      <c r="BC90" s="199"/>
      <c r="BD90" s="201"/>
      <c r="BE90" s="202"/>
      <c r="BF90" s="198"/>
      <c r="BG90" s="265"/>
      <c r="BH90" s="199"/>
      <c r="BI90" s="199"/>
      <c r="BJ90" s="199"/>
      <c r="BK90" s="199"/>
      <c r="BL90" s="200"/>
      <c r="BM90" s="198"/>
      <c r="BN90" s="199"/>
      <c r="BO90" s="199"/>
      <c r="BP90" s="199"/>
      <c r="BQ90" s="199"/>
      <c r="BR90" s="201"/>
      <c r="BS90" s="198"/>
      <c r="BT90" s="201"/>
      <c r="BU90" s="201"/>
      <c r="BV90" s="201"/>
      <c r="BW90" s="201"/>
      <c r="BX90" s="201"/>
      <c r="BY90" s="201"/>
      <c r="BZ90" s="201"/>
      <c r="CA90" s="198"/>
      <c r="CB90" s="199"/>
      <c r="CC90" s="199"/>
      <c r="CD90" s="199"/>
      <c r="CE90" s="199"/>
      <c r="CF90" s="199"/>
      <c r="CG90" s="199"/>
      <c r="CH90" s="201"/>
      <c r="CI90" s="203"/>
    </row>
    <row r="91" spans="2:87" ht="15.75" customHeight="1">
      <c r="B91" s="197">
        <v>86</v>
      </c>
      <c r="C91" s="39"/>
      <c r="D91" s="39"/>
      <c r="E91" s="40"/>
      <c r="F91" s="39"/>
      <c r="G91" s="41"/>
      <c r="H91" s="198"/>
      <c r="I91" s="265"/>
      <c r="J91" s="265"/>
      <c r="K91" s="265"/>
      <c r="L91" s="265"/>
      <c r="M91" s="265"/>
      <c r="N91" s="265"/>
      <c r="O91" s="265"/>
      <c r="P91" s="265"/>
      <c r="Q91" s="265"/>
      <c r="R91" s="265"/>
      <c r="S91" s="265"/>
      <c r="T91" s="265"/>
      <c r="U91" s="265"/>
      <c r="V91" s="265"/>
      <c r="W91" s="199"/>
      <c r="X91" s="199"/>
      <c r="Y91" s="199"/>
      <c r="Z91" s="199"/>
      <c r="AA91" s="199"/>
      <c r="AB91" s="199"/>
      <c r="AC91" s="198"/>
      <c r="AD91" s="265"/>
      <c r="AE91" s="265"/>
      <c r="AF91" s="265"/>
      <c r="AG91" s="265"/>
      <c r="AH91" s="265"/>
      <c r="AI91" s="265"/>
      <c r="AJ91" s="265"/>
      <c r="AK91" s="265"/>
      <c r="AL91" s="265"/>
      <c r="AM91" s="265"/>
      <c r="AN91" s="265"/>
      <c r="AO91" s="265"/>
      <c r="AP91" s="265"/>
      <c r="AQ91" s="265"/>
      <c r="AR91" s="265"/>
      <c r="AS91" s="265"/>
      <c r="AT91" s="265"/>
      <c r="AU91" s="265"/>
      <c r="AV91" s="265"/>
      <c r="AW91" s="200"/>
      <c r="AX91" s="265"/>
      <c r="AY91" s="199"/>
      <c r="AZ91" s="199"/>
      <c r="BA91" s="199"/>
      <c r="BB91" s="199"/>
      <c r="BC91" s="199"/>
      <c r="BD91" s="201"/>
      <c r="BE91" s="202"/>
      <c r="BF91" s="198"/>
      <c r="BG91" s="265"/>
      <c r="BH91" s="199"/>
      <c r="BI91" s="199"/>
      <c r="BJ91" s="199"/>
      <c r="BK91" s="199"/>
      <c r="BL91" s="200"/>
      <c r="BM91" s="198"/>
      <c r="BN91" s="199"/>
      <c r="BO91" s="199"/>
      <c r="BP91" s="199"/>
      <c r="BQ91" s="199"/>
      <c r="BR91" s="201"/>
      <c r="BS91" s="198"/>
      <c r="BT91" s="201"/>
      <c r="BU91" s="201"/>
      <c r="BV91" s="201"/>
      <c r="BW91" s="201"/>
      <c r="BX91" s="201"/>
      <c r="BY91" s="201"/>
      <c r="BZ91" s="201"/>
      <c r="CA91" s="198"/>
      <c r="CB91" s="199"/>
      <c r="CC91" s="199"/>
      <c r="CD91" s="199"/>
      <c r="CE91" s="199"/>
      <c r="CF91" s="199"/>
      <c r="CG91" s="199"/>
      <c r="CH91" s="201"/>
      <c r="CI91" s="203"/>
    </row>
    <row r="92" spans="2:87" ht="15.75" customHeight="1">
      <c r="B92" s="197">
        <v>87</v>
      </c>
      <c r="C92" s="39"/>
      <c r="D92" s="39"/>
      <c r="E92" s="40"/>
      <c r="F92" s="39"/>
      <c r="G92" s="41"/>
      <c r="H92" s="198"/>
      <c r="I92" s="265"/>
      <c r="J92" s="265"/>
      <c r="K92" s="265"/>
      <c r="L92" s="265"/>
      <c r="M92" s="265"/>
      <c r="N92" s="265"/>
      <c r="O92" s="265"/>
      <c r="P92" s="265"/>
      <c r="Q92" s="265"/>
      <c r="R92" s="265"/>
      <c r="S92" s="265"/>
      <c r="T92" s="265"/>
      <c r="U92" s="265"/>
      <c r="V92" s="265"/>
      <c r="W92" s="199"/>
      <c r="X92" s="199"/>
      <c r="Y92" s="199"/>
      <c r="Z92" s="199"/>
      <c r="AA92" s="199"/>
      <c r="AB92" s="199"/>
      <c r="AC92" s="198"/>
      <c r="AD92" s="265"/>
      <c r="AE92" s="265"/>
      <c r="AF92" s="265"/>
      <c r="AG92" s="265"/>
      <c r="AH92" s="265"/>
      <c r="AI92" s="265"/>
      <c r="AJ92" s="265"/>
      <c r="AK92" s="265"/>
      <c r="AL92" s="265"/>
      <c r="AM92" s="265"/>
      <c r="AN92" s="265"/>
      <c r="AO92" s="265"/>
      <c r="AP92" s="265"/>
      <c r="AQ92" s="265"/>
      <c r="AR92" s="265"/>
      <c r="AS92" s="265"/>
      <c r="AT92" s="265"/>
      <c r="AU92" s="265"/>
      <c r="AV92" s="265"/>
      <c r="AW92" s="200"/>
      <c r="AX92" s="265"/>
      <c r="AY92" s="199"/>
      <c r="AZ92" s="199"/>
      <c r="BA92" s="199"/>
      <c r="BB92" s="199"/>
      <c r="BC92" s="199"/>
      <c r="BD92" s="201"/>
      <c r="BE92" s="202"/>
      <c r="BF92" s="198"/>
      <c r="BG92" s="265"/>
      <c r="BH92" s="199"/>
      <c r="BI92" s="199"/>
      <c r="BJ92" s="199"/>
      <c r="BK92" s="199"/>
      <c r="BL92" s="200"/>
      <c r="BM92" s="198"/>
      <c r="BN92" s="199"/>
      <c r="BO92" s="199"/>
      <c r="BP92" s="199"/>
      <c r="BQ92" s="199"/>
      <c r="BR92" s="201"/>
      <c r="BS92" s="198"/>
      <c r="BT92" s="201"/>
      <c r="BU92" s="201"/>
      <c r="BV92" s="201"/>
      <c r="BW92" s="201"/>
      <c r="BX92" s="201"/>
      <c r="BY92" s="201"/>
      <c r="BZ92" s="201"/>
      <c r="CA92" s="198"/>
      <c r="CB92" s="199"/>
      <c r="CC92" s="199"/>
      <c r="CD92" s="199"/>
      <c r="CE92" s="199"/>
      <c r="CF92" s="199"/>
      <c r="CG92" s="199"/>
      <c r="CH92" s="201"/>
      <c r="CI92" s="203"/>
    </row>
    <row r="93" spans="2:87" ht="15.75" customHeight="1">
      <c r="B93" s="197">
        <v>88</v>
      </c>
      <c r="C93" s="39"/>
      <c r="D93" s="39"/>
      <c r="E93" s="40"/>
      <c r="F93" s="39"/>
      <c r="G93" s="41"/>
      <c r="H93" s="198"/>
      <c r="I93" s="265"/>
      <c r="J93" s="265"/>
      <c r="K93" s="265"/>
      <c r="L93" s="265"/>
      <c r="M93" s="265"/>
      <c r="N93" s="265"/>
      <c r="O93" s="265"/>
      <c r="P93" s="265"/>
      <c r="Q93" s="265"/>
      <c r="R93" s="265"/>
      <c r="S93" s="265"/>
      <c r="T93" s="265"/>
      <c r="U93" s="265"/>
      <c r="V93" s="265"/>
      <c r="W93" s="199"/>
      <c r="X93" s="199"/>
      <c r="Y93" s="199"/>
      <c r="Z93" s="199"/>
      <c r="AA93" s="199"/>
      <c r="AB93" s="199"/>
      <c r="AC93" s="198"/>
      <c r="AD93" s="265"/>
      <c r="AE93" s="265"/>
      <c r="AF93" s="265"/>
      <c r="AG93" s="265"/>
      <c r="AH93" s="265"/>
      <c r="AI93" s="265"/>
      <c r="AJ93" s="265"/>
      <c r="AK93" s="265"/>
      <c r="AL93" s="265"/>
      <c r="AM93" s="265"/>
      <c r="AN93" s="265"/>
      <c r="AO93" s="265"/>
      <c r="AP93" s="265"/>
      <c r="AQ93" s="265"/>
      <c r="AR93" s="265"/>
      <c r="AS93" s="265"/>
      <c r="AT93" s="265"/>
      <c r="AU93" s="265"/>
      <c r="AV93" s="265"/>
      <c r="AW93" s="200"/>
      <c r="AX93" s="265"/>
      <c r="AY93" s="199"/>
      <c r="AZ93" s="199"/>
      <c r="BA93" s="199"/>
      <c r="BB93" s="199"/>
      <c r="BC93" s="199"/>
      <c r="BD93" s="201"/>
      <c r="BE93" s="202"/>
      <c r="BF93" s="198"/>
      <c r="BG93" s="265"/>
      <c r="BH93" s="199"/>
      <c r="BI93" s="199"/>
      <c r="BJ93" s="199"/>
      <c r="BK93" s="199"/>
      <c r="BL93" s="200"/>
      <c r="BM93" s="198"/>
      <c r="BN93" s="199"/>
      <c r="BO93" s="199"/>
      <c r="BP93" s="199"/>
      <c r="BQ93" s="199"/>
      <c r="BR93" s="201"/>
      <c r="BS93" s="198"/>
      <c r="BT93" s="201"/>
      <c r="BU93" s="201"/>
      <c r="BV93" s="201"/>
      <c r="BW93" s="201"/>
      <c r="BX93" s="201"/>
      <c r="BY93" s="201"/>
      <c r="BZ93" s="201"/>
      <c r="CA93" s="198"/>
      <c r="CB93" s="199"/>
      <c r="CC93" s="199"/>
      <c r="CD93" s="199"/>
      <c r="CE93" s="199"/>
      <c r="CF93" s="199"/>
      <c r="CG93" s="199"/>
      <c r="CH93" s="201"/>
      <c r="CI93" s="203"/>
    </row>
    <row r="94" spans="2:87" ht="15.75" customHeight="1">
      <c r="B94" s="197">
        <v>89</v>
      </c>
      <c r="C94" s="39"/>
      <c r="D94" s="39"/>
      <c r="E94" s="40"/>
      <c r="F94" s="39"/>
      <c r="G94" s="41"/>
      <c r="H94" s="198"/>
      <c r="I94" s="265"/>
      <c r="J94" s="265"/>
      <c r="K94" s="265"/>
      <c r="L94" s="265"/>
      <c r="M94" s="265"/>
      <c r="N94" s="265"/>
      <c r="O94" s="265"/>
      <c r="P94" s="265"/>
      <c r="Q94" s="265"/>
      <c r="R94" s="265"/>
      <c r="S94" s="265"/>
      <c r="T94" s="265"/>
      <c r="U94" s="265"/>
      <c r="V94" s="265"/>
      <c r="W94" s="199"/>
      <c r="X94" s="199"/>
      <c r="Y94" s="199"/>
      <c r="Z94" s="199"/>
      <c r="AA94" s="199"/>
      <c r="AB94" s="199"/>
      <c r="AC94" s="198"/>
      <c r="AD94" s="265"/>
      <c r="AE94" s="265"/>
      <c r="AF94" s="265"/>
      <c r="AG94" s="265"/>
      <c r="AH94" s="265"/>
      <c r="AI94" s="265"/>
      <c r="AJ94" s="265"/>
      <c r="AK94" s="265"/>
      <c r="AL94" s="265"/>
      <c r="AM94" s="265"/>
      <c r="AN94" s="265"/>
      <c r="AO94" s="265"/>
      <c r="AP94" s="265"/>
      <c r="AQ94" s="265"/>
      <c r="AR94" s="265"/>
      <c r="AS94" s="265"/>
      <c r="AT94" s="265"/>
      <c r="AU94" s="265"/>
      <c r="AV94" s="265"/>
      <c r="AW94" s="200"/>
      <c r="AX94" s="265"/>
      <c r="AY94" s="199"/>
      <c r="AZ94" s="199"/>
      <c r="BA94" s="199"/>
      <c r="BB94" s="199"/>
      <c r="BC94" s="199"/>
      <c r="BD94" s="201"/>
      <c r="BE94" s="202"/>
      <c r="BF94" s="198"/>
      <c r="BG94" s="265"/>
      <c r="BH94" s="199"/>
      <c r="BI94" s="199"/>
      <c r="BJ94" s="199"/>
      <c r="BK94" s="199"/>
      <c r="BL94" s="200"/>
      <c r="BM94" s="198"/>
      <c r="BN94" s="199"/>
      <c r="BO94" s="199"/>
      <c r="BP94" s="199"/>
      <c r="BQ94" s="199"/>
      <c r="BR94" s="201"/>
      <c r="BS94" s="198"/>
      <c r="BT94" s="201"/>
      <c r="BU94" s="201"/>
      <c r="BV94" s="201"/>
      <c r="BW94" s="201"/>
      <c r="BX94" s="201"/>
      <c r="BY94" s="201"/>
      <c r="BZ94" s="201"/>
      <c r="CA94" s="198"/>
      <c r="CB94" s="199"/>
      <c r="CC94" s="199"/>
      <c r="CD94" s="199"/>
      <c r="CE94" s="199"/>
      <c r="CF94" s="199"/>
      <c r="CG94" s="199"/>
      <c r="CH94" s="201"/>
      <c r="CI94" s="203"/>
    </row>
    <row r="95" spans="2:87" ht="15.75" customHeight="1">
      <c r="B95" s="197">
        <v>90</v>
      </c>
      <c r="C95" s="39"/>
      <c r="D95" s="39"/>
      <c r="E95" s="40"/>
      <c r="F95" s="39"/>
      <c r="G95" s="41"/>
      <c r="H95" s="198"/>
      <c r="I95" s="265"/>
      <c r="J95" s="265"/>
      <c r="K95" s="265"/>
      <c r="L95" s="265"/>
      <c r="M95" s="265"/>
      <c r="N95" s="265"/>
      <c r="O95" s="265"/>
      <c r="P95" s="265"/>
      <c r="Q95" s="265"/>
      <c r="R95" s="265"/>
      <c r="S95" s="265"/>
      <c r="T95" s="265"/>
      <c r="U95" s="265"/>
      <c r="V95" s="265"/>
      <c r="W95" s="199"/>
      <c r="X95" s="199"/>
      <c r="Y95" s="199"/>
      <c r="Z95" s="199"/>
      <c r="AA95" s="199"/>
      <c r="AB95" s="199"/>
      <c r="AC95" s="198"/>
      <c r="AD95" s="265"/>
      <c r="AE95" s="265"/>
      <c r="AF95" s="265"/>
      <c r="AG95" s="265"/>
      <c r="AH95" s="265"/>
      <c r="AI95" s="265"/>
      <c r="AJ95" s="265"/>
      <c r="AK95" s="265"/>
      <c r="AL95" s="265"/>
      <c r="AM95" s="265"/>
      <c r="AN95" s="265"/>
      <c r="AO95" s="265"/>
      <c r="AP95" s="265"/>
      <c r="AQ95" s="265"/>
      <c r="AR95" s="265"/>
      <c r="AS95" s="265"/>
      <c r="AT95" s="265"/>
      <c r="AU95" s="265"/>
      <c r="AV95" s="265"/>
      <c r="AW95" s="200"/>
      <c r="AX95" s="265"/>
      <c r="AY95" s="199"/>
      <c r="AZ95" s="199"/>
      <c r="BA95" s="199"/>
      <c r="BB95" s="199"/>
      <c r="BC95" s="199"/>
      <c r="BD95" s="201"/>
      <c r="BE95" s="202"/>
      <c r="BF95" s="198"/>
      <c r="BG95" s="265"/>
      <c r="BH95" s="199"/>
      <c r="BI95" s="199"/>
      <c r="BJ95" s="199"/>
      <c r="BK95" s="199"/>
      <c r="BL95" s="200"/>
      <c r="BM95" s="198"/>
      <c r="BN95" s="199"/>
      <c r="BO95" s="199"/>
      <c r="BP95" s="199"/>
      <c r="BQ95" s="199"/>
      <c r="BR95" s="201"/>
      <c r="BS95" s="198"/>
      <c r="BT95" s="201"/>
      <c r="BU95" s="201"/>
      <c r="BV95" s="201"/>
      <c r="BW95" s="201"/>
      <c r="BX95" s="201"/>
      <c r="BY95" s="201"/>
      <c r="BZ95" s="201"/>
      <c r="CA95" s="198"/>
      <c r="CB95" s="199"/>
      <c r="CC95" s="199"/>
      <c r="CD95" s="199"/>
      <c r="CE95" s="199"/>
      <c r="CF95" s="199"/>
      <c r="CG95" s="199"/>
      <c r="CH95" s="201"/>
      <c r="CI95" s="203"/>
    </row>
    <row r="96" spans="2:87" ht="15.75" customHeight="1">
      <c r="B96" s="197">
        <v>91</v>
      </c>
      <c r="C96" s="39"/>
      <c r="D96" s="39"/>
      <c r="E96" s="40"/>
      <c r="F96" s="39"/>
      <c r="G96" s="41"/>
      <c r="H96" s="198"/>
      <c r="I96" s="265"/>
      <c r="J96" s="265"/>
      <c r="K96" s="265"/>
      <c r="L96" s="265"/>
      <c r="M96" s="265"/>
      <c r="N96" s="265"/>
      <c r="O96" s="265"/>
      <c r="P96" s="265"/>
      <c r="Q96" s="265"/>
      <c r="R96" s="265"/>
      <c r="S96" s="265"/>
      <c r="T96" s="265"/>
      <c r="U96" s="265"/>
      <c r="V96" s="265"/>
      <c r="W96" s="199"/>
      <c r="X96" s="199"/>
      <c r="Y96" s="199"/>
      <c r="Z96" s="199"/>
      <c r="AA96" s="199"/>
      <c r="AB96" s="199"/>
      <c r="AC96" s="198"/>
      <c r="AD96" s="265"/>
      <c r="AE96" s="265"/>
      <c r="AF96" s="265"/>
      <c r="AG96" s="265"/>
      <c r="AH96" s="265"/>
      <c r="AI96" s="265"/>
      <c r="AJ96" s="265"/>
      <c r="AK96" s="265"/>
      <c r="AL96" s="265"/>
      <c r="AM96" s="265"/>
      <c r="AN96" s="265"/>
      <c r="AO96" s="265"/>
      <c r="AP96" s="265"/>
      <c r="AQ96" s="265"/>
      <c r="AR96" s="265"/>
      <c r="AS96" s="265"/>
      <c r="AT96" s="265"/>
      <c r="AU96" s="265"/>
      <c r="AV96" s="265"/>
      <c r="AW96" s="200"/>
      <c r="AX96" s="265"/>
      <c r="AY96" s="199"/>
      <c r="AZ96" s="199"/>
      <c r="BA96" s="199"/>
      <c r="BB96" s="199"/>
      <c r="BC96" s="199"/>
      <c r="BD96" s="201"/>
      <c r="BE96" s="202"/>
      <c r="BF96" s="198"/>
      <c r="BG96" s="265"/>
      <c r="BH96" s="199"/>
      <c r="BI96" s="199"/>
      <c r="BJ96" s="199"/>
      <c r="BK96" s="199"/>
      <c r="BL96" s="200"/>
      <c r="BM96" s="198"/>
      <c r="BN96" s="199"/>
      <c r="BO96" s="199"/>
      <c r="BP96" s="199"/>
      <c r="BQ96" s="199"/>
      <c r="BR96" s="201"/>
      <c r="BS96" s="198"/>
      <c r="BT96" s="201"/>
      <c r="BU96" s="201"/>
      <c r="BV96" s="201"/>
      <c r="BW96" s="201"/>
      <c r="BX96" s="201"/>
      <c r="BY96" s="201"/>
      <c r="BZ96" s="201"/>
      <c r="CA96" s="198"/>
      <c r="CB96" s="199"/>
      <c r="CC96" s="199"/>
      <c r="CD96" s="199"/>
      <c r="CE96" s="199"/>
      <c r="CF96" s="199"/>
      <c r="CG96" s="199"/>
      <c r="CH96" s="201"/>
      <c r="CI96" s="203"/>
    </row>
    <row r="97" spans="2:87" ht="15.75" customHeight="1">
      <c r="B97" s="197">
        <v>92</v>
      </c>
      <c r="C97" s="39"/>
      <c r="D97" s="39"/>
      <c r="E97" s="40"/>
      <c r="F97" s="39"/>
      <c r="G97" s="41"/>
      <c r="H97" s="198"/>
      <c r="I97" s="265"/>
      <c r="J97" s="265"/>
      <c r="K97" s="265"/>
      <c r="L97" s="265"/>
      <c r="M97" s="265"/>
      <c r="N97" s="265"/>
      <c r="O97" s="265"/>
      <c r="P97" s="265"/>
      <c r="Q97" s="265"/>
      <c r="R97" s="265"/>
      <c r="S97" s="265"/>
      <c r="T97" s="265"/>
      <c r="U97" s="265"/>
      <c r="V97" s="265"/>
      <c r="W97" s="199"/>
      <c r="X97" s="199"/>
      <c r="Y97" s="199"/>
      <c r="Z97" s="199"/>
      <c r="AA97" s="199"/>
      <c r="AB97" s="199"/>
      <c r="AC97" s="198"/>
      <c r="AD97" s="265"/>
      <c r="AE97" s="265"/>
      <c r="AF97" s="265"/>
      <c r="AG97" s="265"/>
      <c r="AH97" s="265"/>
      <c r="AI97" s="265"/>
      <c r="AJ97" s="265"/>
      <c r="AK97" s="265"/>
      <c r="AL97" s="265"/>
      <c r="AM97" s="265"/>
      <c r="AN97" s="265"/>
      <c r="AO97" s="265"/>
      <c r="AP97" s="265"/>
      <c r="AQ97" s="265"/>
      <c r="AR97" s="265"/>
      <c r="AS97" s="265"/>
      <c r="AT97" s="265"/>
      <c r="AU97" s="265"/>
      <c r="AV97" s="265"/>
      <c r="AW97" s="200"/>
      <c r="AX97" s="265"/>
      <c r="AY97" s="199"/>
      <c r="AZ97" s="199"/>
      <c r="BA97" s="199"/>
      <c r="BB97" s="199"/>
      <c r="BC97" s="199"/>
      <c r="BD97" s="201"/>
      <c r="BE97" s="202"/>
      <c r="BF97" s="198"/>
      <c r="BG97" s="265"/>
      <c r="BH97" s="199"/>
      <c r="BI97" s="199"/>
      <c r="BJ97" s="199"/>
      <c r="BK97" s="199"/>
      <c r="BL97" s="200"/>
      <c r="BM97" s="198"/>
      <c r="BN97" s="199"/>
      <c r="BO97" s="199"/>
      <c r="BP97" s="199"/>
      <c r="BQ97" s="199"/>
      <c r="BR97" s="201"/>
      <c r="BS97" s="198"/>
      <c r="BT97" s="201"/>
      <c r="BU97" s="201"/>
      <c r="BV97" s="201"/>
      <c r="BW97" s="201"/>
      <c r="BX97" s="201"/>
      <c r="BY97" s="201"/>
      <c r="BZ97" s="201"/>
      <c r="CA97" s="198"/>
      <c r="CB97" s="199"/>
      <c r="CC97" s="199"/>
      <c r="CD97" s="199"/>
      <c r="CE97" s="199"/>
      <c r="CF97" s="199"/>
      <c r="CG97" s="199"/>
      <c r="CH97" s="201"/>
      <c r="CI97" s="203"/>
    </row>
    <row r="98" spans="2:87" ht="15.75" customHeight="1">
      <c r="B98" s="197">
        <v>93</v>
      </c>
      <c r="C98" s="39"/>
      <c r="D98" s="39"/>
      <c r="E98" s="40"/>
      <c r="F98" s="39"/>
      <c r="G98" s="41"/>
      <c r="H98" s="198"/>
      <c r="I98" s="265"/>
      <c r="J98" s="265"/>
      <c r="K98" s="265"/>
      <c r="L98" s="265"/>
      <c r="M98" s="265"/>
      <c r="N98" s="265"/>
      <c r="O98" s="265"/>
      <c r="P98" s="265"/>
      <c r="Q98" s="265"/>
      <c r="R98" s="265"/>
      <c r="S98" s="265"/>
      <c r="T98" s="265"/>
      <c r="U98" s="265"/>
      <c r="V98" s="265"/>
      <c r="W98" s="199"/>
      <c r="X98" s="199"/>
      <c r="Y98" s="199"/>
      <c r="Z98" s="199"/>
      <c r="AA98" s="199"/>
      <c r="AB98" s="199"/>
      <c r="AC98" s="198"/>
      <c r="AD98" s="265"/>
      <c r="AE98" s="265"/>
      <c r="AF98" s="265"/>
      <c r="AG98" s="265"/>
      <c r="AH98" s="265"/>
      <c r="AI98" s="265"/>
      <c r="AJ98" s="265"/>
      <c r="AK98" s="265"/>
      <c r="AL98" s="265"/>
      <c r="AM98" s="265"/>
      <c r="AN98" s="265"/>
      <c r="AO98" s="265"/>
      <c r="AP98" s="265"/>
      <c r="AQ98" s="265"/>
      <c r="AR98" s="265"/>
      <c r="AS98" s="265"/>
      <c r="AT98" s="265"/>
      <c r="AU98" s="265"/>
      <c r="AV98" s="265"/>
      <c r="AW98" s="200"/>
      <c r="AX98" s="265"/>
      <c r="AY98" s="199"/>
      <c r="AZ98" s="199"/>
      <c r="BA98" s="199"/>
      <c r="BB98" s="199"/>
      <c r="BC98" s="199"/>
      <c r="BD98" s="201"/>
      <c r="BE98" s="202"/>
      <c r="BF98" s="198"/>
      <c r="BG98" s="265"/>
      <c r="BH98" s="199"/>
      <c r="BI98" s="199"/>
      <c r="BJ98" s="199"/>
      <c r="BK98" s="199"/>
      <c r="BL98" s="200"/>
      <c r="BM98" s="198"/>
      <c r="BN98" s="199"/>
      <c r="BO98" s="199"/>
      <c r="BP98" s="199"/>
      <c r="BQ98" s="199"/>
      <c r="BR98" s="201"/>
      <c r="BS98" s="198"/>
      <c r="BT98" s="201"/>
      <c r="BU98" s="201"/>
      <c r="BV98" s="201"/>
      <c r="BW98" s="201"/>
      <c r="BX98" s="201"/>
      <c r="BY98" s="201"/>
      <c r="BZ98" s="201"/>
      <c r="CA98" s="198"/>
      <c r="CB98" s="199"/>
      <c r="CC98" s="199"/>
      <c r="CD98" s="199"/>
      <c r="CE98" s="199"/>
      <c r="CF98" s="199"/>
      <c r="CG98" s="199"/>
      <c r="CH98" s="201"/>
      <c r="CI98" s="203"/>
    </row>
    <row r="99" spans="2:87" ht="15.75" customHeight="1">
      <c r="B99" s="197">
        <v>94</v>
      </c>
      <c r="C99" s="39"/>
      <c r="D99" s="39"/>
      <c r="E99" s="40"/>
      <c r="F99" s="39"/>
      <c r="G99" s="41"/>
      <c r="H99" s="198"/>
      <c r="I99" s="265"/>
      <c r="J99" s="265"/>
      <c r="K99" s="265"/>
      <c r="L99" s="265"/>
      <c r="M99" s="265"/>
      <c r="N99" s="265"/>
      <c r="O99" s="265"/>
      <c r="P99" s="265"/>
      <c r="Q99" s="265"/>
      <c r="R99" s="265"/>
      <c r="S99" s="265"/>
      <c r="T99" s="265"/>
      <c r="U99" s="265"/>
      <c r="V99" s="265"/>
      <c r="W99" s="199"/>
      <c r="X99" s="199"/>
      <c r="Y99" s="199"/>
      <c r="Z99" s="199"/>
      <c r="AA99" s="199"/>
      <c r="AB99" s="199"/>
      <c r="AC99" s="198"/>
      <c r="AD99" s="265"/>
      <c r="AE99" s="265"/>
      <c r="AF99" s="265"/>
      <c r="AG99" s="265"/>
      <c r="AH99" s="265"/>
      <c r="AI99" s="265"/>
      <c r="AJ99" s="265"/>
      <c r="AK99" s="265"/>
      <c r="AL99" s="265"/>
      <c r="AM99" s="265"/>
      <c r="AN99" s="265"/>
      <c r="AO99" s="265"/>
      <c r="AP99" s="265"/>
      <c r="AQ99" s="265"/>
      <c r="AR99" s="265"/>
      <c r="AS99" s="265"/>
      <c r="AT99" s="265"/>
      <c r="AU99" s="265"/>
      <c r="AV99" s="265"/>
      <c r="AW99" s="200"/>
      <c r="AX99" s="265"/>
      <c r="AY99" s="199"/>
      <c r="AZ99" s="199"/>
      <c r="BA99" s="199"/>
      <c r="BB99" s="199"/>
      <c r="BC99" s="199"/>
      <c r="BD99" s="201"/>
      <c r="BE99" s="202"/>
      <c r="BF99" s="198"/>
      <c r="BG99" s="265"/>
      <c r="BH99" s="199"/>
      <c r="BI99" s="199"/>
      <c r="BJ99" s="199"/>
      <c r="BK99" s="199"/>
      <c r="BL99" s="200"/>
      <c r="BM99" s="198"/>
      <c r="BN99" s="199"/>
      <c r="BO99" s="199"/>
      <c r="BP99" s="199"/>
      <c r="BQ99" s="199"/>
      <c r="BR99" s="201"/>
      <c r="BS99" s="198"/>
      <c r="BT99" s="201"/>
      <c r="BU99" s="201"/>
      <c r="BV99" s="201"/>
      <c r="BW99" s="201"/>
      <c r="BX99" s="201"/>
      <c r="BY99" s="201"/>
      <c r="BZ99" s="201"/>
      <c r="CA99" s="198"/>
      <c r="CB99" s="199"/>
      <c r="CC99" s="199"/>
      <c r="CD99" s="199"/>
      <c r="CE99" s="199"/>
      <c r="CF99" s="199"/>
      <c r="CG99" s="199"/>
      <c r="CH99" s="201"/>
      <c r="CI99" s="203"/>
    </row>
    <row r="100" spans="2:87" ht="15.75" customHeight="1">
      <c r="B100" s="197">
        <v>95</v>
      </c>
      <c r="C100" s="39"/>
      <c r="D100" s="39"/>
      <c r="E100" s="40"/>
      <c r="F100" s="39"/>
      <c r="G100" s="41"/>
      <c r="H100" s="198"/>
      <c r="I100" s="265"/>
      <c r="J100" s="265"/>
      <c r="K100" s="265"/>
      <c r="L100" s="265"/>
      <c r="M100" s="265"/>
      <c r="N100" s="265"/>
      <c r="O100" s="265"/>
      <c r="P100" s="265"/>
      <c r="Q100" s="265"/>
      <c r="R100" s="265"/>
      <c r="S100" s="265"/>
      <c r="T100" s="265"/>
      <c r="U100" s="265"/>
      <c r="V100" s="265"/>
      <c r="W100" s="199"/>
      <c r="X100" s="199"/>
      <c r="Y100" s="199"/>
      <c r="Z100" s="199"/>
      <c r="AA100" s="199"/>
      <c r="AB100" s="199"/>
      <c r="AC100" s="198"/>
      <c r="AD100" s="265"/>
      <c r="AE100" s="265"/>
      <c r="AF100" s="265"/>
      <c r="AG100" s="265"/>
      <c r="AH100" s="265"/>
      <c r="AI100" s="265"/>
      <c r="AJ100" s="265"/>
      <c r="AK100" s="265"/>
      <c r="AL100" s="265"/>
      <c r="AM100" s="265"/>
      <c r="AN100" s="265"/>
      <c r="AO100" s="265"/>
      <c r="AP100" s="265"/>
      <c r="AQ100" s="265"/>
      <c r="AR100" s="265"/>
      <c r="AS100" s="265"/>
      <c r="AT100" s="265"/>
      <c r="AU100" s="265"/>
      <c r="AV100" s="265"/>
      <c r="AW100" s="200"/>
      <c r="AX100" s="265"/>
      <c r="AY100" s="199"/>
      <c r="AZ100" s="199"/>
      <c r="BA100" s="199"/>
      <c r="BB100" s="199"/>
      <c r="BC100" s="199"/>
      <c r="BD100" s="201"/>
      <c r="BE100" s="202"/>
      <c r="BF100" s="198"/>
      <c r="BG100" s="265"/>
      <c r="BH100" s="199"/>
      <c r="BI100" s="199"/>
      <c r="BJ100" s="199"/>
      <c r="BK100" s="199"/>
      <c r="BL100" s="200"/>
      <c r="BM100" s="198"/>
      <c r="BN100" s="199"/>
      <c r="BO100" s="199"/>
      <c r="BP100" s="199"/>
      <c r="BQ100" s="199"/>
      <c r="BR100" s="201"/>
      <c r="BS100" s="198"/>
      <c r="BT100" s="201"/>
      <c r="BU100" s="201"/>
      <c r="BV100" s="201"/>
      <c r="BW100" s="201"/>
      <c r="BX100" s="201"/>
      <c r="BY100" s="201"/>
      <c r="BZ100" s="201"/>
      <c r="CA100" s="198"/>
      <c r="CB100" s="199"/>
      <c r="CC100" s="199"/>
      <c r="CD100" s="199"/>
      <c r="CE100" s="199"/>
      <c r="CF100" s="199"/>
      <c r="CG100" s="199"/>
      <c r="CH100" s="201"/>
      <c r="CI100" s="203"/>
    </row>
    <row r="101" spans="2:87" ht="15.75" customHeight="1">
      <c r="B101" s="197">
        <v>96</v>
      </c>
      <c r="C101" s="39"/>
      <c r="D101" s="39"/>
      <c r="E101" s="40"/>
      <c r="F101" s="39"/>
      <c r="G101" s="41"/>
      <c r="H101" s="198"/>
      <c r="I101" s="265"/>
      <c r="J101" s="265"/>
      <c r="K101" s="265"/>
      <c r="L101" s="265"/>
      <c r="M101" s="265"/>
      <c r="N101" s="265"/>
      <c r="O101" s="265"/>
      <c r="P101" s="265"/>
      <c r="Q101" s="265"/>
      <c r="R101" s="265"/>
      <c r="S101" s="265"/>
      <c r="T101" s="265"/>
      <c r="U101" s="265"/>
      <c r="V101" s="265"/>
      <c r="W101" s="199"/>
      <c r="X101" s="199"/>
      <c r="Y101" s="199"/>
      <c r="Z101" s="199"/>
      <c r="AA101" s="199"/>
      <c r="AB101" s="199"/>
      <c r="AC101" s="198"/>
      <c r="AD101" s="265"/>
      <c r="AE101" s="265"/>
      <c r="AF101" s="265"/>
      <c r="AG101" s="265"/>
      <c r="AH101" s="265"/>
      <c r="AI101" s="265"/>
      <c r="AJ101" s="265"/>
      <c r="AK101" s="265"/>
      <c r="AL101" s="265"/>
      <c r="AM101" s="265"/>
      <c r="AN101" s="265"/>
      <c r="AO101" s="265"/>
      <c r="AP101" s="265"/>
      <c r="AQ101" s="265"/>
      <c r="AR101" s="265"/>
      <c r="AS101" s="265"/>
      <c r="AT101" s="265"/>
      <c r="AU101" s="265"/>
      <c r="AV101" s="265"/>
      <c r="AW101" s="200"/>
      <c r="AX101" s="265"/>
      <c r="AY101" s="199"/>
      <c r="AZ101" s="199"/>
      <c r="BA101" s="199"/>
      <c r="BB101" s="199"/>
      <c r="BC101" s="199"/>
      <c r="BD101" s="201"/>
      <c r="BE101" s="202"/>
      <c r="BF101" s="198"/>
      <c r="BG101" s="265"/>
      <c r="BH101" s="199"/>
      <c r="BI101" s="199"/>
      <c r="BJ101" s="199"/>
      <c r="BK101" s="199"/>
      <c r="BL101" s="200"/>
      <c r="BM101" s="198"/>
      <c r="BN101" s="199"/>
      <c r="BO101" s="199"/>
      <c r="BP101" s="199"/>
      <c r="BQ101" s="199"/>
      <c r="BR101" s="201"/>
      <c r="BS101" s="198"/>
      <c r="BT101" s="201"/>
      <c r="BU101" s="201"/>
      <c r="BV101" s="201"/>
      <c r="BW101" s="201"/>
      <c r="BX101" s="201"/>
      <c r="BY101" s="201"/>
      <c r="BZ101" s="201"/>
      <c r="CA101" s="198"/>
      <c r="CB101" s="199"/>
      <c r="CC101" s="199"/>
      <c r="CD101" s="199"/>
      <c r="CE101" s="199"/>
      <c r="CF101" s="199"/>
      <c r="CG101" s="199"/>
      <c r="CH101" s="201"/>
      <c r="CI101" s="203"/>
    </row>
    <row r="102" spans="2:87" ht="15.75" customHeight="1">
      <c r="B102" s="197">
        <v>97</v>
      </c>
      <c r="C102" s="39"/>
      <c r="D102" s="39"/>
      <c r="E102" s="40"/>
      <c r="F102" s="39"/>
      <c r="G102" s="41"/>
      <c r="H102" s="198"/>
      <c r="I102" s="265"/>
      <c r="J102" s="265"/>
      <c r="K102" s="265"/>
      <c r="L102" s="265"/>
      <c r="M102" s="265"/>
      <c r="N102" s="265"/>
      <c r="O102" s="265"/>
      <c r="P102" s="265"/>
      <c r="Q102" s="265"/>
      <c r="R102" s="265"/>
      <c r="S102" s="265"/>
      <c r="T102" s="265"/>
      <c r="U102" s="265"/>
      <c r="V102" s="265"/>
      <c r="W102" s="199"/>
      <c r="X102" s="199"/>
      <c r="Y102" s="199"/>
      <c r="Z102" s="199"/>
      <c r="AA102" s="199"/>
      <c r="AB102" s="199"/>
      <c r="AC102" s="198"/>
      <c r="AD102" s="265"/>
      <c r="AE102" s="265"/>
      <c r="AF102" s="265"/>
      <c r="AG102" s="265"/>
      <c r="AH102" s="265"/>
      <c r="AI102" s="265"/>
      <c r="AJ102" s="265"/>
      <c r="AK102" s="265"/>
      <c r="AL102" s="265"/>
      <c r="AM102" s="265"/>
      <c r="AN102" s="265"/>
      <c r="AO102" s="265"/>
      <c r="AP102" s="265"/>
      <c r="AQ102" s="265"/>
      <c r="AR102" s="265"/>
      <c r="AS102" s="265"/>
      <c r="AT102" s="265"/>
      <c r="AU102" s="265"/>
      <c r="AV102" s="265"/>
      <c r="AW102" s="200"/>
      <c r="AX102" s="265"/>
      <c r="AY102" s="199"/>
      <c r="AZ102" s="199"/>
      <c r="BA102" s="199"/>
      <c r="BB102" s="199"/>
      <c r="BC102" s="199"/>
      <c r="BD102" s="201"/>
      <c r="BE102" s="202"/>
      <c r="BF102" s="198"/>
      <c r="BG102" s="265"/>
      <c r="BH102" s="199"/>
      <c r="BI102" s="199"/>
      <c r="BJ102" s="199"/>
      <c r="BK102" s="199"/>
      <c r="BL102" s="200"/>
      <c r="BM102" s="198"/>
      <c r="BN102" s="199"/>
      <c r="BO102" s="199"/>
      <c r="BP102" s="199"/>
      <c r="BQ102" s="199"/>
      <c r="BR102" s="201"/>
      <c r="BS102" s="198"/>
      <c r="BT102" s="201"/>
      <c r="BU102" s="201"/>
      <c r="BV102" s="201"/>
      <c r="BW102" s="201"/>
      <c r="BX102" s="201"/>
      <c r="BY102" s="201"/>
      <c r="BZ102" s="201"/>
      <c r="CA102" s="198"/>
      <c r="CB102" s="199"/>
      <c r="CC102" s="199"/>
      <c r="CD102" s="199"/>
      <c r="CE102" s="199"/>
      <c r="CF102" s="199"/>
      <c r="CG102" s="199"/>
      <c r="CH102" s="201"/>
      <c r="CI102" s="203"/>
    </row>
    <row r="103" spans="2:87" ht="15.75" customHeight="1">
      <c r="B103" s="197">
        <v>98</v>
      </c>
      <c r="C103" s="39"/>
      <c r="D103" s="39"/>
      <c r="E103" s="40"/>
      <c r="F103" s="39"/>
      <c r="G103" s="41"/>
      <c r="H103" s="198"/>
      <c r="I103" s="265"/>
      <c r="J103" s="265"/>
      <c r="K103" s="265"/>
      <c r="L103" s="265"/>
      <c r="M103" s="265"/>
      <c r="N103" s="265"/>
      <c r="O103" s="265"/>
      <c r="P103" s="265"/>
      <c r="Q103" s="265"/>
      <c r="R103" s="265"/>
      <c r="S103" s="265"/>
      <c r="T103" s="265"/>
      <c r="U103" s="265"/>
      <c r="V103" s="265"/>
      <c r="W103" s="199"/>
      <c r="X103" s="199"/>
      <c r="Y103" s="199"/>
      <c r="Z103" s="199"/>
      <c r="AA103" s="199"/>
      <c r="AB103" s="199"/>
      <c r="AC103" s="198"/>
      <c r="AD103" s="265"/>
      <c r="AE103" s="265"/>
      <c r="AF103" s="265"/>
      <c r="AG103" s="265"/>
      <c r="AH103" s="265"/>
      <c r="AI103" s="265"/>
      <c r="AJ103" s="265"/>
      <c r="AK103" s="265"/>
      <c r="AL103" s="265"/>
      <c r="AM103" s="265"/>
      <c r="AN103" s="265"/>
      <c r="AO103" s="265"/>
      <c r="AP103" s="265"/>
      <c r="AQ103" s="265"/>
      <c r="AR103" s="265"/>
      <c r="AS103" s="265"/>
      <c r="AT103" s="265"/>
      <c r="AU103" s="265"/>
      <c r="AV103" s="265"/>
      <c r="AW103" s="200"/>
      <c r="AX103" s="265"/>
      <c r="AY103" s="199"/>
      <c r="AZ103" s="199"/>
      <c r="BA103" s="199"/>
      <c r="BB103" s="199"/>
      <c r="BC103" s="199"/>
      <c r="BD103" s="201"/>
      <c r="BE103" s="202"/>
      <c r="BF103" s="198"/>
      <c r="BG103" s="265"/>
      <c r="BH103" s="199"/>
      <c r="BI103" s="199"/>
      <c r="BJ103" s="199"/>
      <c r="BK103" s="199"/>
      <c r="BL103" s="200"/>
      <c r="BM103" s="198"/>
      <c r="BN103" s="199"/>
      <c r="BO103" s="199"/>
      <c r="BP103" s="199"/>
      <c r="BQ103" s="199"/>
      <c r="BR103" s="201"/>
      <c r="BS103" s="198"/>
      <c r="BT103" s="201"/>
      <c r="BU103" s="201"/>
      <c r="BV103" s="201"/>
      <c r="BW103" s="201"/>
      <c r="BX103" s="201"/>
      <c r="BY103" s="201"/>
      <c r="BZ103" s="201"/>
      <c r="CA103" s="198"/>
      <c r="CB103" s="199"/>
      <c r="CC103" s="199"/>
      <c r="CD103" s="199"/>
      <c r="CE103" s="199"/>
      <c r="CF103" s="199"/>
      <c r="CG103" s="199"/>
      <c r="CH103" s="201"/>
      <c r="CI103" s="203"/>
    </row>
    <row r="104" spans="2:87" ht="15.75" customHeight="1">
      <c r="B104" s="197">
        <v>99</v>
      </c>
      <c r="C104" s="39"/>
      <c r="D104" s="39"/>
      <c r="E104" s="40"/>
      <c r="F104" s="39"/>
      <c r="G104" s="41"/>
      <c r="H104" s="198"/>
      <c r="I104" s="265"/>
      <c r="J104" s="265"/>
      <c r="K104" s="265"/>
      <c r="L104" s="265"/>
      <c r="M104" s="265"/>
      <c r="N104" s="265"/>
      <c r="O104" s="265"/>
      <c r="P104" s="265"/>
      <c r="Q104" s="265"/>
      <c r="R104" s="265"/>
      <c r="S104" s="265"/>
      <c r="T104" s="265"/>
      <c r="U104" s="265"/>
      <c r="V104" s="265"/>
      <c r="W104" s="199"/>
      <c r="X104" s="199"/>
      <c r="Y104" s="199"/>
      <c r="Z104" s="199"/>
      <c r="AA104" s="199"/>
      <c r="AB104" s="199"/>
      <c r="AC104" s="198"/>
      <c r="AD104" s="265"/>
      <c r="AE104" s="265"/>
      <c r="AF104" s="265"/>
      <c r="AG104" s="265"/>
      <c r="AH104" s="265"/>
      <c r="AI104" s="265"/>
      <c r="AJ104" s="265"/>
      <c r="AK104" s="265"/>
      <c r="AL104" s="265"/>
      <c r="AM104" s="265"/>
      <c r="AN104" s="265"/>
      <c r="AO104" s="265"/>
      <c r="AP104" s="265"/>
      <c r="AQ104" s="265"/>
      <c r="AR104" s="265"/>
      <c r="AS104" s="265"/>
      <c r="AT104" s="265"/>
      <c r="AU104" s="265"/>
      <c r="AV104" s="265"/>
      <c r="AW104" s="200"/>
      <c r="AX104" s="265"/>
      <c r="AY104" s="199"/>
      <c r="AZ104" s="199"/>
      <c r="BA104" s="199"/>
      <c r="BB104" s="199"/>
      <c r="BC104" s="199"/>
      <c r="BD104" s="201"/>
      <c r="BE104" s="202"/>
      <c r="BF104" s="198"/>
      <c r="BG104" s="265"/>
      <c r="BH104" s="199"/>
      <c r="BI104" s="199"/>
      <c r="BJ104" s="199"/>
      <c r="BK104" s="199"/>
      <c r="BL104" s="200"/>
      <c r="BM104" s="198"/>
      <c r="BN104" s="199"/>
      <c r="BO104" s="199"/>
      <c r="BP104" s="199"/>
      <c r="BQ104" s="199"/>
      <c r="BR104" s="201"/>
      <c r="BS104" s="198"/>
      <c r="BT104" s="201"/>
      <c r="BU104" s="201"/>
      <c r="BV104" s="201"/>
      <c r="BW104" s="201"/>
      <c r="BX104" s="201"/>
      <c r="BY104" s="201"/>
      <c r="BZ104" s="201"/>
      <c r="CA104" s="198"/>
      <c r="CB104" s="199"/>
      <c r="CC104" s="199"/>
      <c r="CD104" s="199"/>
      <c r="CE104" s="199"/>
      <c r="CF104" s="199"/>
      <c r="CG104" s="199"/>
      <c r="CH104" s="201"/>
      <c r="CI104" s="203"/>
    </row>
    <row r="105" spans="2:87" ht="15.75" customHeight="1">
      <c r="B105" s="197">
        <v>100</v>
      </c>
      <c r="C105" s="39"/>
      <c r="D105" s="39"/>
      <c r="E105" s="40"/>
      <c r="F105" s="39"/>
      <c r="G105" s="41"/>
      <c r="H105" s="198"/>
      <c r="I105" s="265"/>
      <c r="J105" s="265"/>
      <c r="K105" s="265"/>
      <c r="L105" s="265"/>
      <c r="M105" s="265"/>
      <c r="N105" s="265"/>
      <c r="O105" s="265"/>
      <c r="P105" s="265"/>
      <c r="Q105" s="265"/>
      <c r="R105" s="265"/>
      <c r="S105" s="265"/>
      <c r="T105" s="265"/>
      <c r="U105" s="265"/>
      <c r="V105" s="265"/>
      <c r="W105" s="199"/>
      <c r="X105" s="199"/>
      <c r="Y105" s="199"/>
      <c r="Z105" s="199"/>
      <c r="AA105" s="199"/>
      <c r="AB105" s="199"/>
      <c r="AC105" s="198"/>
      <c r="AD105" s="265"/>
      <c r="AE105" s="265"/>
      <c r="AF105" s="265"/>
      <c r="AG105" s="265"/>
      <c r="AH105" s="265"/>
      <c r="AI105" s="265"/>
      <c r="AJ105" s="265"/>
      <c r="AK105" s="265"/>
      <c r="AL105" s="265"/>
      <c r="AM105" s="265"/>
      <c r="AN105" s="265"/>
      <c r="AO105" s="265"/>
      <c r="AP105" s="265"/>
      <c r="AQ105" s="265"/>
      <c r="AR105" s="265"/>
      <c r="AS105" s="265"/>
      <c r="AT105" s="265"/>
      <c r="AU105" s="265"/>
      <c r="AV105" s="265"/>
      <c r="AW105" s="200"/>
      <c r="AX105" s="265"/>
      <c r="AY105" s="199"/>
      <c r="AZ105" s="199"/>
      <c r="BA105" s="199"/>
      <c r="BB105" s="199"/>
      <c r="BC105" s="199"/>
      <c r="BD105" s="201"/>
      <c r="BE105" s="202"/>
      <c r="BF105" s="198"/>
      <c r="BG105" s="265"/>
      <c r="BH105" s="199"/>
      <c r="BI105" s="199"/>
      <c r="BJ105" s="199"/>
      <c r="BK105" s="199"/>
      <c r="BL105" s="200"/>
      <c r="BM105" s="198"/>
      <c r="BN105" s="199"/>
      <c r="BO105" s="199"/>
      <c r="BP105" s="199"/>
      <c r="BQ105" s="199"/>
      <c r="BR105" s="201"/>
      <c r="BS105" s="198"/>
      <c r="BT105" s="201"/>
      <c r="BU105" s="201"/>
      <c r="BV105" s="201"/>
      <c r="BW105" s="201"/>
      <c r="BX105" s="201"/>
      <c r="BY105" s="201"/>
      <c r="BZ105" s="201"/>
      <c r="CA105" s="198"/>
      <c r="CB105" s="199"/>
      <c r="CC105" s="199"/>
      <c r="CD105" s="199"/>
      <c r="CE105" s="199"/>
      <c r="CF105" s="199"/>
      <c r="CG105" s="199"/>
      <c r="CH105" s="201"/>
      <c r="CI105" s="203"/>
    </row>
    <row r="106" spans="2:87" ht="15.75" customHeight="1">
      <c r="B106" s="197">
        <v>101</v>
      </c>
      <c r="C106" s="39"/>
      <c r="D106" s="39"/>
      <c r="E106" s="40"/>
      <c r="F106" s="39"/>
      <c r="G106" s="41"/>
      <c r="H106" s="198"/>
      <c r="I106" s="265"/>
      <c r="J106" s="265"/>
      <c r="K106" s="265"/>
      <c r="L106" s="265"/>
      <c r="M106" s="265"/>
      <c r="N106" s="265"/>
      <c r="O106" s="265"/>
      <c r="P106" s="265"/>
      <c r="Q106" s="265"/>
      <c r="R106" s="265"/>
      <c r="S106" s="265"/>
      <c r="T106" s="265"/>
      <c r="U106" s="265"/>
      <c r="V106" s="265"/>
      <c r="W106" s="199"/>
      <c r="X106" s="199"/>
      <c r="Y106" s="199"/>
      <c r="Z106" s="199"/>
      <c r="AA106" s="199"/>
      <c r="AB106" s="199"/>
      <c r="AC106" s="198"/>
      <c r="AD106" s="265"/>
      <c r="AE106" s="265"/>
      <c r="AF106" s="265"/>
      <c r="AG106" s="265"/>
      <c r="AH106" s="265"/>
      <c r="AI106" s="265"/>
      <c r="AJ106" s="265"/>
      <c r="AK106" s="265"/>
      <c r="AL106" s="265"/>
      <c r="AM106" s="265"/>
      <c r="AN106" s="265"/>
      <c r="AO106" s="265"/>
      <c r="AP106" s="265"/>
      <c r="AQ106" s="265"/>
      <c r="AR106" s="265"/>
      <c r="AS106" s="265"/>
      <c r="AT106" s="265"/>
      <c r="AU106" s="265"/>
      <c r="AV106" s="265"/>
      <c r="AW106" s="200"/>
      <c r="AX106" s="265"/>
      <c r="AY106" s="199"/>
      <c r="AZ106" s="199"/>
      <c r="BA106" s="199"/>
      <c r="BB106" s="199"/>
      <c r="BC106" s="199"/>
      <c r="BD106" s="201"/>
      <c r="BE106" s="202"/>
      <c r="BF106" s="198"/>
      <c r="BG106" s="265"/>
      <c r="BH106" s="199"/>
      <c r="BI106" s="199"/>
      <c r="BJ106" s="199"/>
      <c r="BK106" s="199"/>
      <c r="BL106" s="200"/>
      <c r="BM106" s="198"/>
      <c r="BN106" s="199"/>
      <c r="BO106" s="199"/>
      <c r="BP106" s="199"/>
      <c r="BQ106" s="199"/>
      <c r="BR106" s="201"/>
      <c r="BS106" s="198"/>
      <c r="BT106" s="201"/>
      <c r="BU106" s="201"/>
      <c r="BV106" s="201"/>
      <c r="BW106" s="201"/>
      <c r="BX106" s="201"/>
      <c r="BY106" s="201"/>
      <c r="BZ106" s="201"/>
      <c r="CA106" s="198"/>
      <c r="CB106" s="199"/>
      <c r="CC106" s="199"/>
      <c r="CD106" s="199"/>
      <c r="CE106" s="199"/>
      <c r="CF106" s="199"/>
      <c r="CG106" s="199"/>
      <c r="CH106" s="201"/>
      <c r="CI106" s="203"/>
    </row>
    <row r="107" spans="2:87" ht="15.75" customHeight="1">
      <c r="B107" s="197">
        <v>102</v>
      </c>
      <c r="C107" s="39"/>
      <c r="D107" s="39"/>
      <c r="E107" s="40"/>
      <c r="F107" s="39"/>
      <c r="G107" s="41"/>
      <c r="H107" s="198"/>
      <c r="I107" s="265"/>
      <c r="J107" s="265"/>
      <c r="K107" s="265"/>
      <c r="L107" s="265"/>
      <c r="M107" s="265"/>
      <c r="N107" s="265"/>
      <c r="O107" s="265"/>
      <c r="P107" s="265"/>
      <c r="Q107" s="265"/>
      <c r="R107" s="265"/>
      <c r="S107" s="265"/>
      <c r="T107" s="265"/>
      <c r="U107" s="265"/>
      <c r="V107" s="265"/>
      <c r="W107" s="199"/>
      <c r="X107" s="199"/>
      <c r="Y107" s="199"/>
      <c r="Z107" s="199"/>
      <c r="AA107" s="199"/>
      <c r="AB107" s="199"/>
      <c r="AC107" s="198"/>
      <c r="AD107" s="265"/>
      <c r="AE107" s="265"/>
      <c r="AF107" s="265"/>
      <c r="AG107" s="265"/>
      <c r="AH107" s="265"/>
      <c r="AI107" s="265"/>
      <c r="AJ107" s="265"/>
      <c r="AK107" s="265"/>
      <c r="AL107" s="265"/>
      <c r="AM107" s="265"/>
      <c r="AN107" s="265"/>
      <c r="AO107" s="265"/>
      <c r="AP107" s="265"/>
      <c r="AQ107" s="265"/>
      <c r="AR107" s="265"/>
      <c r="AS107" s="265"/>
      <c r="AT107" s="265"/>
      <c r="AU107" s="265"/>
      <c r="AV107" s="265"/>
      <c r="AW107" s="200"/>
      <c r="AX107" s="265"/>
      <c r="AY107" s="199"/>
      <c r="AZ107" s="199"/>
      <c r="BA107" s="199"/>
      <c r="BB107" s="199"/>
      <c r="BC107" s="199"/>
      <c r="BD107" s="201"/>
      <c r="BE107" s="202"/>
      <c r="BF107" s="198"/>
      <c r="BG107" s="265"/>
      <c r="BH107" s="199"/>
      <c r="BI107" s="199"/>
      <c r="BJ107" s="199"/>
      <c r="BK107" s="199"/>
      <c r="BL107" s="200"/>
      <c r="BM107" s="198"/>
      <c r="BN107" s="199"/>
      <c r="BO107" s="199"/>
      <c r="BP107" s="199"/>
      <c r="BQ107" s="199"/>
      <c r="BR107" s="201"/>
      <c r="BS107" s="198"/>
      <c r="BT107" s="201"/>
      <c r="BU107" s="201"/>
      <c r="BV107" s="201"/>
      <c r="BW107" s="201"/>
      <c r="BX107" s="201"/>
      <c r="BY107" s="201"/>
      <c r="BZ107" s="201"/>
      <c r="CA107" s="198"/>
      <c r="CB107" s="199"/>
      <c r="CC107" s="199"/>
      <c r="CD107" s="199"/>
      <c r="CE107" s="199"/>
      <c r="CF107" s="199"/>
      <c r="CG107" s="199"/>
      <c r="CH107" s="201"/>
      <c r="CI107" s="203"/>
    </row>
    <row r="108" spans="2:87" ht="15.75" customHeight="1">
      <c r="B108" s="197">
        <v>103</v>
      </c>
      <c r="C108" s="39"/>
      <c r="D108" s="39"/>
      <c r="E108" s="40"/>
      <c r="F108" s="39"/>
      <c r="G108" s="41"/>
      <c r="H108" s="198"/>
      <c r="I108" s="265"/>
      <c r="J108" s="265"/>
      <c r="K108" s="265"/>
      <c r="L108" s="265"/>
      <c r="M108" s="265"/>
      <c r="N108" s="265"/>
      <c r="O108" s="265"/>
      <c r="P108" s="265"/>
      <c r="Q108" s="265"/>
      <c r="R108" s="265"/>
      <c r="S108" s="265"/>
      <c r="T108" s="265"/>
      <c r="U108" s="265"/>
      <c r="V108" s="265"/>
      <c r="W108" s="199"/>
      <c r="X108" s="199"/>
      <c r="Y108" s="199"/>
      <c r="Z108" s="199"/>
      <c r="AA108" s="199"/>
      <c r="AB108" s="199"/>
      <c r="AC108" s="198"/>
      <c r="AD108" s="265"/>
      <c r="AE108" s="265"/>
      <c r="AF108" s="265"/>
      <c r="AG108" s="265"/>
      <c r="AH108" s="265"/>
      <c r="AI108" s="265"/>
      <c r="AJ108" s="265"/>
      <c r="AK108" s="265"/>
      <c r="AL108" s="265"/>
      <c r="AM108" s="265"/>
      <c r="AN108" s="265"/>
      <c r="AO108" s="265"/>
      <c r="AP108" s="265"/>
      <c r="AQ108" s="265"/>
      <c r="AR108" s="265"/>
      <c r="AS108" s="265"/>
      <c r="AT108" s="265"/>
      <c r="AU108" s="265"/>
      <c r="AV108" s="265"/>
      <c r="AW108" s="200"/>
      <c r="AX108" s="265"/>
      <c r="AY108" s="199"/>
      <c r="AZ108" s="199"/>
      <c r="BA108" s="199"/>
      <c r="BB108" s="199"/>
      <c r="BC108" s="199"/>
      <c r="BD108" s="201"/>
      <c r="BE108" s="202"/>
      <c r="BF108" s="198"/>
      <c r="BG108" s="265"/>
      <c r="BH108" s="199"/>
      <c r="BI108" s="199"/>
      <c r="BJ108" s="199"/>
      <c r="BK108" s="199"/>
      <c r="BL108" s="200"/>
      <c r="BM108" s="198"/>
      <c r="BN108" s="199"/>
      <c r="BO108" s="199"/>
      <c r="BP108" s="199"/>
      <c r="BQ108" s="199"/>
      <c r="BR108" s="201"/>
      <c r="BS108" s="198"/>
      <c r="BT108" s="201"/>
      <c r="BU108" s="201"/>
      <c r="BV108" s="201"/>
      <c r="BW108" s="201"/>
      <c r="BX108" s="201"/>
      <c r="BY108" s="201"/>
      <c r="BZ108" s="201"/>
      <c r="CA108" s="198"/>
      <c r="CB108" s="199"/>
      <c r="CC108" s="199"/>
      <c r="CD108" s="199"/>
      <c r="CE108" s="199"/>
      <c r="CF108" s="199"/>
      <c r="CG108" s="199"/>
      <c r="CH108" s="201"/>
      <c r="CI108" s="203"/>
    </row>
    <row r="109" spans="2:87" ht="15.75" customHeight="1">
      <c r="B109" s="197">
        <v>104</v>
      </c>
      <c r="C109" s="39"/>
      <c r="D109" s="39"/>
      <c r="E109" s="40"/>
      <c r="F109" s="39"/>
      <c r="G109" s="41"/>
      <c r="H109" s="198"/>
      <c r="I109" s="265"/>
      <c r="J109" s="265"/>
      <c r="K109" s="265"/>
      <c r="L109" s="265"/>
      <c r="M109" s="265"/>
      <c r="N109" s="265"/>
      <c r="O109" s="265"/>
      <c r="P109" s="265"/>
      <c r="Q109" s="265"/>
      <c r="R109" s="265"/>
      <c r="S109" s="265"/>
      <c r="T109" s="265"/>
      <c r="U109" s="265"/>
      <c r="V109" s="265"/>
      <c r="W109" s="199"/>
      <c r="X109" s="199"/>
      <c r="Y109" s="199"/>
      <c r="Z109" s="199"/>
      <c r="AA109" s="199"/>
      <c r="AB109" s="199"/>
      <c r="AC109" s="198"/>
      <c r="AD109" s="265"/>
      <c r="AE109" s="265"/>
      <c r="AF109" s="265"/>
      <c r="AG109" s="265"/>
      <c r="AH109" s="265"/>
      <c r="AI109" s="265"/>
      <c r="AJ109" s="265"/>
      <c r="AK109" s="265"/>
      <c r="AL109" s="265"/>
      <c r="AM109" s="265"/>
      <c r="AN109" s="265"/>
      <c r="AO109" s="265"/>
      <c r="AP109" s="265"/>
      <c r="AQ109" s="265"/>
      <c r="AR109" s="265"/>
      <c r="AS109" s="265"/>
      <c r="AT109" s="265"/>
      <c r="AU109" s="265"/>
      <c r="AV109" s="265"/>
      <c r="AW109" s="200"/>
      <c r="AX109" s="265"/>
      <c r="AY109" s="199"/>
      <c r="AZ109" s="199"/>
      <c r="BA109" s="199"/>
      <c r="BB109" s="199"/>
      <c r="BC109" s="199"/>
      <c r="BD109" s="201"/>
      <c r="BE109" s="202"/>
      <c r="BF109" s="198"/>
      <c r="BG109" s="265"/>
      <c r="BH109" s="199"/>
      <c r="BI109" s="199"/>
      <c r="BJ109" s="199"/>
      <c r="BK109" s="199"/>
      <c r="BL109" s="200"/>
      <c r="BM109" s="198"/>
      <c r="BN109" s="199"/>
      <c r="BO109" s="199"/>
      <c r="BP109" s="199"/>
      <c r="BQ109" s="199"/>
      <c r="BR109" s="201"/>
      <c r="BS109" s="198"/>
      <c r="BT109" s="201"/>
      <c r="BU109" s="201"/>
      <c r="BV109" s="201"/>
      <c r="BW109" s="201"/>
      <c r="BX109" s="201"/>
      <c r="BY109" s="201"/>
      <c r="BZ109" s="201"/>
      <c r="CA109" s="198"/>
      <c r="CB109" s="199"/>
      <c r="CC109" s="199"/>
      <c r="CD109" s="199"/>
      <c r="CE109" s="199"/>
      <c r="CF109" s="199"/>
      <c r="CG109" s="199"/>
      <c r="CH109" s="201"/>
      <c r="CI109" s="203"/>
    </row>
    <row r="110" spans="2:87" ht="15.75" customHeight="1">
      <c r="B110" s="197">
        <v>105</v>
      </c>
      <c r="C110" s="39"/>
      <c r="D110" s="39"/>
      <c r="E110" s="40"/>
      <c r="F110" s="39"/>
      <c r="G110" s="41"/>
      <c r="H110" s="198"/>
      <c r="I110" s="265"/>
      <c r="J110" s="265"/>
      <c r="K110" s="265"/>
      <c r="L110" s="265"/>
      <c r="M110" s="265"/>
      <c r="N110" s="265"/>
      <c r="O110" s="265"/>
      <c r="P110" s="265"/>
      <c r="Q110" s="265"/>
      <c r="R110" s="265"/>
      <c r="S110" s="265"/>
      <c r="T110" s="265"/>
      <c r="U110" s="265"/>
      <c r="V110" s="265"/>
      <c r="W110" s="199"/>
      <c r="X110" s="199"/>
      <c r="Y110" s="199"/>
      <c r="Z110" s="199"/>
      <c r="AA110" s="199"/>
      <c r="AB110" s="199"/>
      <c r="AC110" s="198"/>
      <c r="AD110" s="265"/>
      <c r="AE110" s="265"/>
      <c r="AF110" s="265"/>
      <c r="AG110" s="265"/>
      <c r="AH110" s="265"/>
      <c r="AI110" s="265"/>
      <c r="AJ110" s="265"/>
      <c r="AK110" s="265"/>
      <c r="AL110" s="265"/>
      <c r="AM110" s="265"/>
      <c r="AN110" s="265"/>
      <c r="AO110" s="265"/>
      <c r="AP110" s="265"/>
      <c r="AQ110" s="265"/>
      <c r="AR110" s="265"/>
      <c r="AS110" s="265"/>
      <c r="AT110" s="265"/>
      <c r="AU110" s="265"/>
      <c r="AV110" s="265"/>
      <c r="AW110" s="200"/>
      <c r="AX110" s="265"/>
      <c r="AY110" s="199"/>
      <c r="AZ110" s="199"/>
      <c r="BA110" s="199"/>
      <c r="BB110" s="199"/>
      <c r="BC110" s="199"/>
      <c r="BD110" s="201"/>
      <c r="BE110" s="202"/>
      <c r="BF110" s="198"/>
      <c r="BG110" s="265"/>
      <c r="BH110" s="199"/>
      <c r="BI110" s="199"/>
      <c r="BJ110" s="199"/>
      <c r="BK110" s="199"/>
      <c r="BL110" s="200"/>
      <c r="BM110" s="198"/>
      <c r="BN110" s="199"/>
      <c r="BO110" s="199"/>
      <c r="BP110" s="199"/>
      <c r="BQ110" s="199"/>
      <c r="BR110" s="201"/>
      <c r="BS110" s="198"/>
      <c r="BT110" s="201"/>
      <c r="BU110" s="201"/>
      <c r="BV110" s="201"/>
      <c r="BW110" s="201"/>
      <c r="BX110" s="201"/>
      <c r="BY110" s="201"/>
      <c r="BZ110" s="201"/>
      <c r="CA110" s="198"/>
      <c r="CB110" s="199"/>
      <c r="CC110" s="199"/>
      <c r="CD110" s="199"/>
      <c r="CE110" s="199"/>
      <c r="CF110" s="199"/>
      <c r="CG110" s="199"/>
      <c r="CH110" s="201"/>
      <c r="CI110" s="203"/>
    </row>
    <row r="111" spans="2:87" ht="15.75" customHeight="1">
      <c r="B111" s="197">
        <v>106</v>
      </c>
      <c r="C111" s="39"/>
      <c r="D111" s="39"/>
      <c r="E111" s="40"/>
      <c r="F111" s="39"/>
      <c r="G111" s="41"/>
      <c r="H111" s="198"/>
      <c r="I111" s="265"/>
      <c r="J111" s="265"/>
      <c r="K111" s="265"/>
      <c r="L111" s="265"/>
      <c r="M111" s="265"/>
      <c r="N111" s="265"/>
      <c r="O111" s="265"/>
      <c r="P111" s="265"/>
      <c r="Q111" s="265"/>
      <c r="R111" s="265"/>
      <c r="S111" s="265"/>
      <c r="T111" s="265"/>
      <c r="U111" s="265"/>
      <c r="V111" s="265"/>
      <c r="W111" s="199"/>
      <c r="X111" s="199"/>
      <c r="Y111" s="199"/>
      <c r="Z111" s="199"/>
      <c r="AA111" s="199"/>
      <c r="AB111" s="199"/>
      <c r="AC111" s="198"/>
      <c r="AD111" s="265"/>
      <c r="AE111" s="265"/>
      <c r="AF111" s="265"/>
      <c r="AG111" s="265"/>
      <c r="AH111" s="265"/>
      <c r="AI111" s="265"/>
      <c r="AJ111" s="265"/>
      <c r="AK111" s="265"/>
      <c r="AL111" s="265"/>
      <c r="AM111" s="265"/>
      <c r="AN111" s="265"/>
      <c r="AO111" s="265"/>
      <c r="AP111" s="265"/>
      <c r="AQ111" s="265"/>
      <c r="AR111" s="265"/>
      <c r="AS111" s="265"/>
      <c r="AT111" s="265"/>
      <c r="AU111" s="265"/>
      <c r="AV111" s="265"/>
      <c r="AW111" s="200"/>
      <c r="AX111" s="265"/>
      <c r="AY111" s="199"/>
      <c r="AZ111" s="199"/>
      <c r="BA111" s="199"/>
      <c r="BB111" s="199"/>
      <c r="BC111" s="199"/>
      <c r="BD111" s="201"/>
      <c r="BE111" s="202"/>
      <c r="BF111" s="198"/>
      <c r="BG111" s="265"/>
      <c r="BH111" s="199"/>
      <c r="BI111" s="199"/>
      <c r="BJ111" s="199"/>
      <c r="BK111" s="199"/>
      <c r="BL111" s="200"/>
      <c r="BM111" s="198"/>
      <c r="BN111" s="199"/>
      <c r="BO111" s="199"/>
      <c r="BP111" s="199"/>
      <c r="BQ111" s="199"/>
      <c r="BR111" s="201"/>
      <c r="BS111" s="198"/>
      <c r="BT111" s="201"/>
      <c r="BU111" s="201"/>
      <c r="BV111" s="201"/>
      <c r="BW111" s="201"/>
      <c r="BX111" s="201"/>
      <c r="BY111" s="201"/>
      <c r="BZ111" s="201"/>
      <c r="CA111" s="198"/>
      <c r="CB111" s="199"/>
      <c r="CC111" s="199"/>
      <c r="CD111" s="199"/>
      <c r="CE111" s="199"/>
      <c r="CF111" s="199"/>
      <c r="CG111" s="199"/>
      <c r="CH111" s="201"/>
      <c r="CI111" s="203"/>
    </row>
    <row r="112" spans="2:87" ht="15.75" customHeight="1">
      <c r="B112" s="197">
        <v>107</v>
      </c>
      <c r="C112" s="39"/>
      <c r="D112" s="39"/>
      <c r="E112" s="40"/>
      <c r="F112" s="39"/>
      <c r="G112" s="41"/>
      <c r="H112" s="198"/>
      <c r="I112" s="265"/>
      <c r="J112" s="265"/>
      <c r="K112" s="265"/>
      <c r="L112" s="265"/>
      <c r="M112" s="265"/>
      <c r="N112" s="265"/>
      <c r="O112" s="265"/>
      <c r="P112" s="265"/>
      <c r="Q112" s="265"/>
      <c r="R112" s="265"/>
      <c r="S112" s="265"/>
      <c r="T112" s="265"/>
      <c r="U112" s="265"/>
      <c r="V112" s="265"/>
      <c r="W112" s="199"/>
      <c r="X112" s="199"/>
      <c r="Y112" s="199"/>
      <c r="Z112" s="199"/>
      <c r="AA112" s="199"/>
      <c r="AB112" s="199"/>
      <c r="AC112" s="198"/>
      <c r="AD112" s="265"/>
      <c r="AE112" s="265"/>
      <c r="AF112" s="265"/>
      <c r="AG112" s="265"/>
      <c r="AH112" s="265"/>
      <c r="AI112" s="265"/>
      <c r="AJ112" s="265"/>
      <c r="AK112" s="265"/>
      <c r="AL112" s="265"/>
      <c r="AM112" s="265"/>
      <c r="AN112" s="265"/>
      <c r="AO112" s="265"/>
      <c r="AP112" s="265"/>
      <c r="AQ112" s="265"/>
      <c r="AR112" s="265"/>
      <c r="AS112" s="265"/>
      <c r="AT112" s="265"/>
      <c r="AU112" s="265"/>
      <c r="AV112" s="265"/>
      <c r="AW112" s="200"/>
      <c r="AX112" s="265"/>
      <c r="AY112" s="199"/>
      <c r="AZ112" s="199"/>
      <c r="BA112" s="199"/>
      <c r="BB112" s="199"/>
      <c r="BC112" s="199"/>
      <c r="BD112" s="201"/>
      <c r="BE112" s="202"/>
      <c r="BF112" s="198"/>
      <c r="BG112" s="265"/>
      <c r="BH112" s="199"/>
      <c r="BI112" s="199"/>
      <c r="BJ112" s="199"/>
      <c r="BK112" s="199"/>
      <c r="BL112" s="200"/>
      <c r="BM112" s="198"/>
      <c r="BN112" s="199"/>
      <c r="BO112" s="199"/>
      <c r="BP112" s="199"/>
      <c r="BQ112" s="199"/>
      <c r="BR112" s="201"/>
      <c r="BS112" s="198"/>
      <c r="BT112" s="201"/>
      <c r="BU112" s="201"/>
      <c r="BV112" s="201"/>
      <c r="BW112" s="201"/>
      <c r="BX112" s="201"/>
      <c r="BY112" s="201"/>
      <c r="BZ112" s="201"/>
      <c r="CA112" s="198"/>
      <c r="CB112" s="199"/>
      <c r="CC112" s="199"/>
      <c r="CD112" s="199"/>
      <c r="CE112" s="199"/>
      <c r="CF112" s="199"/>
      <c r="CG112" s="199"/>
      <c r="CH112" s="201"/>
      <c r="CI112" s="203"/>
    </row>
    <row r="113" spans="2:87" ht="15.75" customHeight="1">
      <c r="B113" s="197">
        <v>108</v>
      </c>
      <c r="C113" s="39"/>
      <c r="D113" s="39"/>
      <c r="E113" s="40"/>
      <c r="F113" s="39"/>
      <c r="G113" s="41"/>
      <c r="H113" s="198"/>
      <c r="I113" s="265"/>
      <c r="J113" s="265"/>
      <c r="K113" s="265"/>
      <c r="L113" s="265"/>
      <c r="M113" s="265"/>
      <c r="N113" s="265"/>
      <c r="O113" s="265"/>
      <c r="P113" s="265"/>
      <c r="Q113" s="265"/>
      <c r="R113" s="265"/>
      <c r="S113" s="265"/>
      <c r="T113" s="265"/>
      <c r="U113" s="265"/>
      <c r="V113" s="265"/>
      <c r="W113" s="199"/>
      <c r="X113" s="199"/>
      <c r="Y113" s="199"/>
      <c r="Z113" s="199"/>
      <c r="AA113" s="199"/>
      <c r="AB113" s="199"/>
      <c r="AC113" s="198"/>
      <c r="AD113" s="265"/>
      <c r="AE113" s="265"/>
      <c r="AF113" s="265"/>
      <c r="AG113" s="265"/>
      <c r="AH113" s="265"/>
      <c r="AI113" s="265"/>
      <c r="AJ113" s="265"/>
      <c r="AK113" s="265"/>
      <c r="AL113" s="265"/>
      <c r="AM113" s="265"/>
      <c r="AN113" s="265"/>
      <c r="AO113" s="265"/>
      <c r="AP113" s="265"/>
      <c r="AQ113" s="265"/>
      <c r="AR113" s="265"/>
      <c r="AS113" s="265"/>
      <c r="AT113" s="265"/>
      <c r="AU113" s="265"/>
      <c r="AV113" s="265"/>
      <c r="AW113" s="200"/>
      <c r="AX113" s="265"/>
      <c r="AY113" s="199"/>
      <c r="AZ113" s="199"/>
      <c r="BA113" s="199"/>
      <c r="BB113" s="199"/>
      <c r="BC113" s="199"/>
      <c r="BD113" s="201"/>
      <c r="BE113" s="202"/>
      <c r="BF113" s="198"/>
      <c r="BG113" s="265"/>
      <c r="BH113" s="199"/>
      <c r="BI113" s="199"/>
      <c r="BJ113" s="199"/>
      <c r="BK113" s="199"/>
      <c r="BL113" s="200"/>
      <c r="BM113" s="198"/>
      <c r="BN113" s="199"/>
      <c r="BO113" s="199"/>
      <c r="BP113" s="199"/>
      <c r="BQ113" s="199"/>
      <c r="BR113" s="201"/>
      <c r="BS113" s="198"/>
      <c r="BT113" s="201"/>
      <c r="BU113" s="201"/>
      <c r="BV113" s="201"/>
      <c r="BW113" s="201"/>
      <c r="BX113" s="201"/>
      <c r="BY113" s="201"/>
      <c r="BZ113" s="201"/>
      <c r="CA113" s="198"/>
      <c r="CB113" s="199"/>
      <c r="CC113" s="199"/>
      <c r="CD113" s="199"/>
      <c r="CE113" s="199"/>
      <c r="CF113" s="199"/>
      <c r="CG113" s="199"/>
      <c r="CH113" s="201"/>
      <c r="CI113" s="203"/>
    </row>
    <row r="114" spans="2:87" ht="15.75" customHeight="1">
      <c r="B114" s="197">
        <v>109</v>
      </c>
      <c r="C114" s="39"/>
      <c r="D114" s="39"/>
      <c r="E114" s="40"/>
      <c r="F114" s="39"/>
      <c r="G114" s="41"/>
      <c r="H114" s="198"/>
      <c r="I114" s="265"/>
      <c r="J114" s="265"/>
      <c r="K114" s="265"/>
      <c r="L114" s="265"/>
      <c r="M114" s="265"/>
      <c r="N114" s="265"/>
      <c r="O114" s="265"/>
      <c r="P114" s="265"/>
      <c r="Q114" s="265"/>
      <c r="R114" s="265"/>
      <c r="S114" s="265"/>
      <c r="T114" s="265"/>
      <c r="U114" s="265"/>
      <c r="V114" s="265"/>
      <c r="W114" s="199"/>
      <c r="X114" s="199"/>
      <c r="Y114" s="199"/>
      <c r="Z114" s="199"/>
      <c r="AA114" s="199"/>
      <c r="AB114" s="199"/>
      <c r="AC114" s="198"/>
      <c r="AD114" s="265"/>
      <c r="AE114" s="265"/>
      <c r="AF114" s="265"/>
      <c r="AG114" s="265"/>
      <c r="AH114" s="265"/>
      <c r="AI114" s="265"/>
      <c r="AJ114" s="265"/>
      <c r="AK114" s="265"/>
      <c r="AL114" s="265"/>
      <c r="AM114" s="265"/>
      <c r="AN114" s="265"/>
      <c r="AO114" s="265"/>
      <c r="AP114" s="265"/>
      <c r="AQ114" s="265"/>
      <c r="AR114" s="265"/>
      <c r="AS114" s="265"/>
      <c r="AT114" s="265"/>
      <c r="AU114" s="265"/>
      <c r="AV114" s="265"/>
      <c r="AW114" s="200"/>
      <c r="AX114" s="265"/>
      <c r="AY114" s="199"/>
      <c r="AZ114" s="199"/>
      <c r="BA114" s="199"/>
      <c r="BB114" s="199"/>
      <c r="BC114" s="199"/>
      <c r="BD114" s="201"/>
      <c r="BE114" s="202"/>
      <c r="BF114" s="198"/>
      <c r="BG114" s="265"/>
      <c r="BH114" s="199"/>
      <c r="BI114" s="199"/>
      <c r="BJ114" s="199"/>
      <c r="BK114" s="199"/>
      <c r="BL114" s="200"/>
      <c r="BM114" s="198"/>
      <c r="BN114" s="199"/>
      <c r="BO114" s="199"/>
      <c r="BP114" s="199"/>
      <c r="BQ114" s="199"/>
      <c r="BR114" s="201"/>
      <c r="BS114" s="198"/>
      <c r="BT114" s="201"/>
      <c r="BU114" s="201"/>
      <c r="BV114" s="201"/>
      <c r="BW114" s="201"/>
      <c r="BX114" s="201"/>
      <c r="BY114" s="201"/>
      <c r="BZ114" s="201"/>
      <c r="CA114" s="198"/>
      <c r="CB114" s="199"/>
      <c r="CC114" s="199"/>
      <c r="CD114" s="199"/>
      <c r="CE114" s="199"/>
      <c r="CF114" s="199"/>
      <c r="CG114" s="199"/>
      <c r="CH114" s="201"/>
      <c r="CI114" s="203"/>
    </row>
    <row r="115" spans="2:87" ht="15.75" customHeight="1">
      <c r="B115" s="197">
        <v>110</v>
      </c>
      <c r="C115" s="39"/>
      <c r="D115" s="39"/>
      <c r="E115" s="40"/>
      <c r="F115" s="39"/>
      <c r="G115" s="41"/>
      <c r="H115" s="198"/>
      <c r="I115" s="265"/>
      <c r="J115" s="265"/>
      <c r="K115" s="265"/>
      <c r="L115" s="265"/>
      <c r="M115" s="265"/>
      <c r="N115" s="265"/>
      <c r="O115" s="265"/>
      <c r="P115" s="265"/>
      <c r="Q115" s="265"/>
      <c r="R115" s="265"/>
      <c r="S115" s="265"/>
      <c r="T115" s="265"/>
      <c r="U115" s="265"/>
      <c r="V115" s="265"/>
      <c r="W115" s="199"/>
      <c r="X115" s="199"/>
      <c r="Y115" s="199"/>
      <c r="Z115" s="199"/>
      <c r="AA115" s="199"/>
      <c r="AB115" s="199"/>
      <c r="AC115" s="198"/>
      <c r="AD115" s="265"/>
      <c r="AE115" s="265"/>
      <c r="AF115" s="265"/>
      <c r="AG115" s="265"/>
      <c r="AH115" s="265"/>
      <c r="AI115" s="265"/>
      <c r="AJ115" s="265"/>
      <c r="AK115" s="265"/>
      <c r="AL115" s="265"/>
      <c r="AM115" s="265"/>
      <c r="AN115" s="265"/>
      <c r="AO115" s="265"/>
      <c r="AP115" s="265"/>
      <c r="AQ115" s="265"/>
      <c r="AR115" s="265"/>
      <c r="AS115" s="265"/>
      <c r="AT115" s="265"/>
      <c r="AU115" s="265"/>
      <c r="AV115" s="265"/>
      <c r="AW115" s="200"/>
      <c r="AX115" s="265"/>
      <c r="AY115" s="199"/>
      <c r="AZ115" s="199"/>
      <c r="BA115" s="199"/>
      <c r="BB115" s="199"/>
      <c r="BC115" s="199"/>
      <c r="BD115" s="201"/>
      <c r="BE115" s="202"/>
      <c r="BF115" s="198"/>
      <c r="BG115" s="265"/>
      <c r="BH115" s="199"/>
      <c r="BI115" s="199"/>
      <c r="BJ115" s="199"/>
      <c r="BK115" s="199"/>
      <c r="BL115" s="200"/>
      <c r="BM115" s="198"/>
      <c r="BN115" s="199"/>
      <c r="BO115" s="199"/>
      <c r="BP115" s="199"/>
      <c r="BQ115" s="199"/>
      <c r="BR115" s="201"/>
      <c r="BS115" s="198"/>
      <c r="BT115" s="201"/>
      <c r="BU115" s="201"/>
      <c r="BV115" s="201"/>
      <c r="BW115" s="201"/>
      <c r="BX115" s="201"/>
      <c r="BY115" s="201"/>
      <c r="BZ115" s="201"/>
      <c r="CA115" s="198"/>
      <c r="CB115" s="199"/>
      <c r="CC115" s="199"/>
      <c r="CD115" s="199"/>
      <c r="CE115" s="199"/>
      <c r="CF115" s="199"/>
      <c r="CG115" s="199"/>
      <c r="CH115" s="201"/>
      <c r="CI115" s="203"/>
    </row>
    <row r="116" spans="2:87" ht="15.75" customHeight="1">
      <c r="B116" s="197">
        <v>111</v>
      </c>
      <c r="C116" s="39"/>
      <c r="D116" s="39"/>
      <c r="E116" s="40"/>
      <c r="F116" s="39"/>
      <c r="G116" s="41"/>
      <c r="H116" s="198"/>
      <c r="I116" s="265"/>
      <c r="J116" s="265"/>
      <c r="K116" s="265"/>
      <c r="L116" s="265"/>
      <c r="M116" s="265"/>
      <c r="N116" s="265"/>
      <c r="O116" s="265"/>
      <c r="P116" s="265"/>
      <c r="Q116" s="265"/>
      <c r="R116" s="265"/>
      <c r="S116" s="265"/>
      <c r="T116" s="265"/>
      <c r="U116" s="265"/>
      <c r="V116" s="265"/>
      <c r="W116" s="199"/>
      <c r="X116" s="199"/>
      <c r="Y116" s="199"/>
      <c r="Z116" s="199"/>
      <c r="AA116" s="199"/>
      <c r="AB116" s="199"/>
      <c r="AC116" s="198"/>
      <c r="AD116" s="265"/>
      <c r="AE116" s="265"/>
      <c r="AF116" s="265"/>
      <c r="AG116" s="265"/>
      <c r="AH116" s="265"/>
      <c r="AI116" s="265"/>
      <c r="AJ116" s="265"/>
      <c r="AK116" s="265"/>
      <c r="AL116" s="265"/>
      <c r="AM116" s="265"/>
      <c r="AN116" s="265"/>
      <c r="AO116" s="265"/>
      <c r="AP116" s="265"/>
      <c r="AQ116" s="265"/>
      <c r="AR116" s="265"/>
      <c r="AS116" s="265"/>
      <c r="AT116" s="265"/>
      <c r="AU116" s="265"/>
      <c r="AV116" s="265"/>
      <c r="AW116" s="200"/>
      <c r="AX116" s="265"/>
      <c r="AY116" s="199"/>
      <c r="AZ116" s="199"/>
      <c r="BA116" s="199"/>
      <c r="BB116" s="199"/>
      <c r="BC116" s="199"/>
      <c r="BD116" s="201"/>
      <c r="BE116" s="202"/>
      <c r="BF116" s="198"/>
      <c r="BG116" s="265"/>
      <c r="BH116" s="199"/>
      <c r="BI116" s="199"/>
      <c r="BJ116" s="199"/>
      <c r="BK116" s="199"/>
      <c r="BL116" s="200"/>
      <c r="BM116" s="198"/>
      <c r="BN116" s="199"/>
      <c r="BO116" s="199"/>
      <c r="BP116" s="199"/>
      <c r="BQ116" s="199"/>
      <c r="BR116" s="201"/>
      <c r="BS116" s="198"/>
      <c r="BT116" s="201"/>
      <c r="BU116" s="201"/>
      <c r="BV116" s="201"/>
      <c r="BW116" s="201"/>
      <c r="BX116" s="201"/>
      <c r="BY116" s="201"/>
      <c r="BZ116" s="201"/>
      <c r="CA116" s="198"/>
      <c r="CB116" s="199"/>
      <c r="CC116" s="199"/>
      <c r="CD116" s="199"/>
      <c r="CE116" s="199"/>
      <c r="CF116" s="199"/>
      <c r="CG116" s="199"/>
      <c r="CH116" s="201"/>
      <c r="CI116" s="203"/>
    </row>
    <row r="117" spans="2:87" ht="15.75" customHeight="1">
      <c r="B117" s="197">
        <v>112</v>
      </c>
      <c r="C117" s="39"/>
      <c r="D117" s="39"/>
      <c r="E117" s="40"/>
      <c r="F117" s="39"/>
      <c r="G117" s="41"/>
      <c r="H117" s="198"/>
      <c r="I117" s="265"/>
      <c r="J117" s="265"/>
      <c r="K117" s="265"/>
      <c r="L117" s="265"/>
      <c r="M117" s="265"/>
      <c r="N117" s="265"/>
      <c r="O117" s="265"/>
      <c r="P117" s="265"/>
      <c r="Q117" s="265"/>
      <c r="R117" s="265"/>
      <c r="S117" s="265"/>
      <c r="T117" s="265"/>
      <c r="U117" s="265"/>
      <c r="V117" s="265"/>
      <c r="W117" s="199"/>
      <c r="X117" s="199"/>
      <c r="Y117" s="199"/>
      <c r="Z117" s="199"/>
      <c r="AA117" s="199"/>
      <c r="AB117" s="199"/>
      <c r="AC117" s="198"/>
      <c r="AD117" s="265"/>
      <c r="AE117" s="265"/>
      <c r="AF117" s="265"/>
      <c r="AG117" s="265"/>
      <c r="AH117" s="265"/>
      <c r="AI117" s="265"/>
      <c r="AJ117" s="265"/>
      <c r="AK117" s="265"/>
      <c r="AL117" s="265"/>
      <c r="AM117" s="265"/>
      <c r="AN117" s="265"/>
      <c r="AO117" s="265"/>
      <c r="AP117" s="265"/>
      <c r="AQ117" s="265"/>
      <c r="AR117" s="265"/>
      <c r="AS117" s="265"/>
      <c r="AT117" s="265"/>
      <c r="AU117" s="265"/>
      <c r="AV117" s="265"/>
      <c r="AW117" s="200"/>
      <c r="AX117" s="265"/>
      <c r="AY117" s="199"/>
      <c r="AZ117" s="199"/>
      <c r="BA117" s="199"/>
      <c r="BB117" s="199"/>
      <c r="BC117" s="199"/>
      <c r="BD117" s="201"/>
      <c r="BE117" s="202"/>
      <c r="BF117" s="198"/>
      <c r="BG117" s="265"/>
      <c r="BH117" s="199"/>
      <c r="BI117" s="199"/>
      <c r="BJ117" s="199"/>
      <c r="BK117" s="199"/>
      <c r="BL117" s="200"/>
      <c r="BM117" s="198"/>
      <c r="BN117" s="199"/>
      <c r="BO117" s="199"/>
      <c r="BP117" s="199"/>
      <c r="BQ117" s="199"/>
      <c r="BR117" s="201"/>
      <c r="BS117" s="198"/>
      <c r="BT117" s="201"/>
      <c r="BU117" s="201"/>
      <c r="BV117" s="201"/>
      <c r="BW117" s="201"/>
      <c r="BX117" s="201"/>
      <c r="BY117" s="201"/>
      <c r="BZ117" s="201"/>
      <c r="CA117" s="198"/>
      <c r="CB117" s="199"/>
      <c r="CC117" s="199"/>
      <c r="CD117" s="199"/>
      <c r="CE117" s="199"/>
      <c r="CF117" s="199"/>
      <c r="CG117" s="199"/>
      <c r="CH117" s="201"/>
      <c r="CI117" s="203"/>
    </row>
    <row r="118" spans="2:87" ht="15.75" customHeight="1">
      <c r="B118" s="197">
        <v>113</v>
      </c>
      <c r="C118" s="39"/>
      <c r="D118" s="39"/>
      <c r="E118" s="40"/>
      <c r="F118" s="39"/>
      <c r="G118" s="41"/>
      <c r="H118" s="198"/>
      <c r="I118" s="265"/>
      <c r="J118" s="265"/>
      <c r="K118" s="265"/>
      <c r="L118" s="265"/>
      <c r="M118" s="265"/>
      <c r="N118" s="265"/>
      <c r="O118" s="265"/>
      <c r="P118" s="265"/>
      <c r="Q118" s="265"/>
      <c r="R118" s="265"/>
      <c r="S118" s="265"/>
      <c r="T118" s="265"/>
      <c r="U118" s="265"/>
      <c r="V118" s="265"/>
      <c r="W118" s="199"/>
      <c r="X118" s="199"/>
      <c r="Y118" s="199"/>
      <c r="Z118" s="199"/>
      <c r="AA118" s="199"/>
      <c r="AB118" s="199"/>
      <c r="AC118" s="198"/>
      <c r="AD118" s="265"/>
      <c r="AE118" s="265"/>
      <c r="AF118" s="265"/>
      <c r="AG118" s="265"/>
      <c r="AH118" s="265"/>
      <c r="AI118" s="265"/>
      <c r="AJ118" s="265"/>
      <c r="AK118" s="265"/>
      <c r="AL118" s="265"/>
      <c r="AM118" s="265"/>
      <c r="AN118" s="265"/>
      <c r="AO118" s="265"/>
      <c r="AP118" s="265"/>
      <c r="AQ118" s="265"/>
      <c r="AR118" s="265"/>
      <c r="AS118" s="265"/>
      <c r="AT118" s="265"/>
      <c r="AU118" s="265"/>
      <c r="AV118" s="265"/>
      <c r="AW118" s="200"/>
      <c r="AX118" s="265"/>
      <c r="AY118" s="199"/>
      <c r="AZ118" s="199"/>
      <c r="BA118" s="199"/>
      <c r="BB118" s="199"/>
      <c r="BC118" s="199"/>
      <c r="BD118" s="201"/>
      <c r="BE118" s="202"/>
      <c r="BF118" s="198"/>
      <c r="BG118" s="265"/>
      <c r="BH118" s="199"/>
      <c r="BI118" s="199"/>
      <c r="BJ118" s="199"/>
      <c r="BK118" s="199"/>
      <c r="BL118" s="200"/>
      <c r="BM118" s="198"/>
      <c r="BN118" s="199"/>
      <c r="BO118" s="199"/>
      <c r="BP118" s="199"/>
      <c r="BQ118" s="199"/>
      <c r="BR118" s="201"/>
      <c r="BS118" s="198"/>
      <c r="BT118" s="201"/>
      <c r="BU118" s="201"/>
      <c r="BV118" s="201"/>
      <c r="BW118" s="201"/>
      <c r="BX118" s="201"/>
      <c r="BY118" s="201"/>
      <c r="BZ118" s="201"/>
      <c r="CA118" s="198"/>
      <c r="CB118" s="199"/>
      <c r="CC118" s="199"/>
      <c r="CD118" s="199"/>
      <c r="CE118" s="199"/>
      <c r="CF118" s="199"/>
      <c r="CG118" s="199"/>
      <c r="CH118" s="201"/>
      <c r="CI118" s="203"/>
    </row>
    <row r="119" spans="2:87" ht="15.75" customHeight="1">
      <c r="B119" s="197">
        <v>114</v>
      </c>
      <c r="C119" s="39"/>
      <c r="D119" s="39"/>
      <c r="E119" s="40"/>
      <c r="F119" s="39"/>
      <c r="G119" s="41"/>
      <c r="H119" s="198"/>
      <c r="I119" s="265"/>
      <c r="J119" s="265"/>
      <c r="K119" s="265"/>
      <c r="L119" s="265"/>
      <c r="M119" s="265"/>
      <c r="N119" s="265"/>
      <c r="O119" s="265"/>
      <c r="P119" s="265"/>
      <c r="Q119" s="265"/>
      <c r="R119" s="265"/>
      <c r="S119" s="265"/>
      <c r="T119" s="265"/>
      <c r="U119" s="265"/>
      <c r="V119" s="265"/>
      <c r="W119" s="199"/>
      <c r="X119" s="199"/>
      <c r="Y119" s="199"/>
      <c r="Z119" s="199"/>
      <c r="AA119" s="199"/>
      <c r="AB119" s="199"/>
      <c r="AC119" s="198"/>
      <c r="AD119" s="265"/>
      <c r="AE119" s="265"/>
      <c r="AF119" s="265"/>
      <c r="AG119" s="265"/>
      <c r="AH119" s="265"/>
      <c r="AI119" s="265"/>
      <c r="AJ119" s="265"/>
      <c r="AK119" s="265"/>
      <c r="AL119" s="265"/>
      <c r="AM119" s="265"/>
      <c r="AN119" s="265"/>
      <c r="AO119" s="265"/>
      <c r="AP119" s="265"/>
      <c r="AQ119" s="265"/>
      <c r="AR119" s="265"/>
      <c r="AS119" s="265"/>
      <c r="AT119" s="265"/>
      <c r="AU119" s="265"/>
      <c r="AV119" s="265"/>
      <c r="AW119" s="200"/>
      <c r="AX119" s="265"/>
      <c r="AY119" s="199"/>
      <c r="AZ119" s="199"/>
      <c r="BA119" s="199"/>
      <c r="BB119" s="199"/>
      <c r="BC119" s="199"/>
      <c r="BD119" s="201"/>
      <c r="BE119" s="202"/>
      <c r="BF119" s="198"/>
      <c r="BG119" s="265"/>
      <c r="BH119" s="199"/>
      <c r="BI119" s="199"/>
      <c r="BJ119" s="199"/>
      <c r="BK119" s="199"/>
      <c r="BL119" s="200"/>
      <c r="BM119" s="198"/>
      <c r="BN119" s="199"/>
      <c r="BO119" s="199"/>
      <c r="BP119" s="199"/>
      <c r="BQ119" s="199"/>
      <c r="BR119" s="201"/>
      <c r="BS119" s="198"/>
      <c r="BT119" s="201"/>
      <c r="BU119" s="201"/>
      <c r="BV119" s="201"/>
      <c r="BW119" s="201"/>
      <c r="BX119" s="201"/>
      <c r="BY119" s="201"/>
      <c r="BZ119" s="201"/>
      <c r="CA119" s="198"/>
      <c r="CB119" s="199"/>
      <c r="CC119" s="199"/>
      <c r="CD119" s="199"/>
      <c r="CE119" s="199"/>
      <c r="CF119" s="199"/>
      <c r="CG119" s="199"/>
      <c r="CH119" s="201"/>
      <c r="CI119" s="203"/>
    </row>
    <row r="120" spans="2:87" ht="15.75" customHeight="1">
      <c r="B120" s="197">
        <v>115</v>
      </c>
      <c r="C120" s="39"/>
      <c r="D120" s="39"/>
      <c r="E120" s="40"/>
      <c r="F120" s="39"/>
      <c r="G120" s="41"/>
      <c r="H120" s="198"/>
      <c r="I120" s="265"/>
      <c r="J120" s="265"/>
      <c r="K120" s="265"/>
      <c r="L120" s="265"/>
      <c r="M120" s="265"/>
      <c r="N120" s="265"/>
      <c r="O120" s="265"/>
      <c r="P120" s="265"/>
      <c r="Q120" s="265"/>
      <c r="R120" s="265"/>
      <c r="S120" s="265"/>
      <c r="T120" s="265"/>
      <c r="U120" s="265"/>
      <c r="V120" s="265"/>
      <c r="W120" s="199"/>
      <c r="X120" s="199"/>
      <c r="Y120" s="199"/>
      <c r="Z120" s="199"/>
      <c r="AA120" s="199"/>
      <c r="AB120" s="199"/>
      <c r="AC120" s="198"/>
      <c r="AD120" s="265"/>
      <c r="AE120" s="265"/>
      <c r="AF120" s="265"/>
      <c r="AG120" s="265"/>
      <c r="AH120" s="265"/>
      <c r="AI120" s="265"/>
      <c r="AJ120" s="265"/>
      <c r="AK120" s="265"/>
      <c r="AL120" s="265"/>
      <c r="AM120" s="265"/>
      <c r="AN120" s="265"/>
      <c r="AO120" s="265"/>
      <c r="AP120" s="265"/>
      <c r="AQ120" s="265"/>
      <c r="AR120" s="265"/>
      <c r="AS120" s="265"/>
      <c r="AT120" s="265"/>
      <c r="AU120" s="265"/>
      <c r="AV120" s="265"/>
      <c r="AW120" s="200"/>
      <c r="AX120" s="265"/>
      <c r="AY120" s="199"/>
      <c r="AZ120" s="199"/>
      <c r="BA120" s="199"/>
      <c r="BB120" s="199"/>
      <c r="BC120" s="199"/>
      <c r="BD120" s="201"/>
      <c r="BE120" s="202"/>
      <c r="BF120" s="198"/>
      <c r="BG120" s="265"/>
      <c r="BH120" s="199"/>
      <c r="BI120" s="199"/>
      <c r="BJ120" s="199"/>
      <c r="BK120" s="199"/>
      <c r="BL120" s="200"/>
      <c r="BM120" s="198"/>
      <c r="BN120" s="199"/>
      <c r="BO120" s="199"/>
      <c r="BP120" s="199"/>
      <c r="BQ120" s="199"/>
      <c r="BR120" s="201"/>
      <c r="BS120" s="198"/>
      <c r="BT120" s="201"/>
      <c r="BU120" s="201"/>
      <c r="BV120" s="201"/>
      <c r="BW120" s="201"/>
      <c r="BX120" s="201"/>
      <c r="BY120" s="201"/>
      <c r="BZ120" s="201"/>
      <c r="CA120" s="198"/>
      <c r="CB120" s="199"/>
      <c r="CC120" s="199"/>
      <c r="CD120" s="199"/>
      <c r="CE120" s="199"/>
      <c r="CF120" s="199"/>
      <c r="CG120" s="199"/>
      <c r="CH120" s="201"/>
      <c r="CI120" s="203"/>
    </row>
    <row r="121" spans="2:87" ht="15.75" customHeight="1">
      <c r="B121" s="197">
        <v>116</v>
      </c>
      <c r="C121" s="39"/>
      <c r="D121" s="39"/>
      <c r="E121" s="40"/>
      <c r="F121" s="39"/>
      <c r="G121" s="41"/>
      <c r="H121" s="198"/>
      <c r="I121" s="265"/>
      <c r="J121" s="265"/>
      <c r="K121" s="265"/>
      <c r="L121" s="265"/>
      <c r="M121" s="265"/>
      <c r="N121" s="265"/>
      <c r="O121" s="265"/>
      <c r="P121" s="265"/>
      <c r="Q121" s="265"/>
      <c r="R121" s="265"/>
      <c r="S121" s="265"/>
      <c r="T121" s="265"/>
      <c r="U121" s="265"/>
      <c r="V121" s="265"/>
      <c r="W121" s="199"/>
      <c r="X121" s="199"/>
      <c r="Y121" s="199"/>
      <c r="Z121" s="199"/>
      <c r="AA121" s="199"/>
      <c r="AB121" s="199"/>
      <c r="AC121" s="198"/>
      <c r="AD121" s="265"/>
      <c r="AE121" s="265"/>
      <c r="AF121" s="265"/>
      <c r="AG121" s="265"/>
      <c r="AH121" s="265"/>
      <c r="AI121" s="265"/>
      <c r="AJ121" s="265"/>
      <c r="AK121" s="265"/>
      <c r="AL121" s="265"/>
      <c r="AM121" s="265"/>
      <c r="AN121" s="265"/>
      <c r="AO121" s="265"/>
      <c r="AP121" s="265"/>
      <c r="AQ121" s="265"/>
      <c r="AR121" s="265"/>
      <c r="AS121" s="265"/>
      <c r="AT121" s="265"/>
      <c r="AU121" s="265"/>
      <c r="AV121" s="265"/>
      <c r="AW121" s="200"/>
      <c r="AX121" s="265"/>
      <c r="AY121" s="199"/>
      <c r="AZ121" s="199"/>
      <c r="BA121" s="199"/>
      <c r="BB121" s="199"/>
      <c r="BC121" s="199"/>
      <c r="BD121" s="201"/>
      <c r="BE121" s="202"/>
      <c r="BF121" s="198"/>
      <c r="BG121" s="265"/>
      <c r="BH121" s="199"/>
      <c r="BI121" s="199"/>
      <c r="BJ121" s="199"/>
      <c r="BK121" s="199"/>
      <c r="BL121" s="200"/>
      <c r="BM121" s="198"/>
      <c r="BN121" s="199"/>
      <c r="BO121" s="199"/>
      <c r="BP121" s="199"/>
      <c r="BQ121" s="199"/>
      <c r="BR121" s="201"/>
      <c r="BS121" s="198"/>
      <c r="BT121" s="201"/>
      <c r="BU121" s="201"/>
      <c r="BV121" s="201"/>
      <c r="BW121" s="201"/>
      <c r="BX121" s="201"/>
      <c r="BY121" s="201"/>
      <c r="BZ121" s="201"/>
      <c r="CA121" s="198"/>
      <c r="CB121" s="199"/>
      <c r="CC121" s="199"/>
      <c r="CD121" s="199"/>
      <c r="CE121" s="199"/>
      <c r="CF121" s="199"/>
      <c r="CG121" s="199"/>
      <c r="CH121" s="201"/>
      <c r="CI121" s="203"/>
    </row>
    <row r="122" spans="2:87" ht="15.75" customHeight="1">
      <c r="B122" s="197">
        <v>117</v>
      </c>
      <c r="C122" s="39"/>
      <c r="D122" s="39"/>
      <c r="E122" s="40"/>
      <c r="F122" s="39"/>
      <c r="G122" s="41"/>
      <c r="H122" s="198"/>
      <c r="I122" s="265"/>
      <c r="J122" s="265"/>
      <c r="K122" s="265"/>
      <c r="L122" s="265"/>
      <c r="M122" s="265"/>
      <c r="N122" s="265"/>
      <c r="O122" s="265"/>
      <c r="P122" s="265"/>
      <c r="Q122" s="265"/>
      <c r="R122" s="265"/>
      <c r="S122" s="265"/>
      <c r="T122" s="265"/>
      <c r="U122" s="265"/>
      <c r="V122" s="265"/>
      <c r="W122" s="199"/>
      <c r="X122" s="199"/>
      <c r="Y122" s="199"/>
      <c r="Z122" s="199"/>
      <c r="AA122" s="199"/>
      <c r="AB122" s="199"/>
      <c r="AC122" s="198"/>
      <c r="AD122" s="265"/>
      <c r="AE122" s="265"/>
      <c r="AF122" s="265"/>
      <c r="AG122" s="265"/>
      <c r="AH122" s="265"/>
      <c r="AI122" s="265"/>
      <c r="AJ122" s="265"/>
      <c r="AK122" s="265"/>
      <c r="AL122" s="265"/>
      <c r="AM122" s="265"/>
      <c r="AN122" s="265"/>
      <c r="AO122" s="265"/>
      <c r="AP122" s="265"/>
      <c r="AQ122" s="265"/>
      <c r="AR122" s="265"/>
      <c r="AS122" s="265"/>
      <c r="AT122" s="265"/>
      <c r="AU122" s="265"/>
      <c r="AV122" s="265"/>
      <c r="AW122" s="200"/>
      <c r="AX122" s="265"/>
      <c r="AY122" s="199"/>
      <c r="AZ122" s="199"/>
      <c r="BA122" s="199"/>
      <c r="BB122" s="199"/>
      <c r="BC122" s="199"/>
      <c r="BD122" s="201"/>
      <c r="BE122" s="202"/>
      <c r="BF122" s="198"/>
      <c r="BG122" s="265"/>
      <c r="BH122" s="199"/>
      <c r="BI122" s="199"/>
      <c r="BJ122" s="199"/>
      <c r="BK122" s="199"/>
      <c r="BL122" s="200"/>
      <c r="BM122" s="198"/>
      <c r="BN122" s="199"/>
      <c r="BO122" s="199"/>
      <c r="BP122" s="199"/>
      <c r="BQ122" s="199"/>
      <c r="BR122" s="201"/>
      <c r="BS122" s="198"/>
      <c r="BT122" s="201"/>
      <c r="BU122" s="201"/>
      <c r="BV122" s="201"/>
      <c r="BW122" s="201"/>
      <c r="BX122" s="201"/>
      <c r="BY122" s="201"/>
      <c r="BZ122" s="201"/>
      <c r="CA122" s="198"/>
      <c r="CB122" s="199"/>
      <c r="CC122" s="199"/>
      <c r="CD122" s="199"/>
      <c r="CE122" s="199"/>
      <c r="CF122" s="199"/>
      <c r="CG122" s="199"/>
      <c r="CH122" s="201"/>
      <c r="CI122" s="203"/>
    </row>
    <row r="123" spans="2:87" ht="15.75" customHeight="1">
      <c r="B123" s="197">
        <v>118</v>
      </c>
      <c r="C123" s="39"/>
      <c r="D123" s="39"/>
      <c r="E123" s="40"/>
      <c r="F123" s="39"/>
      <c r="G123" s="41"/>
      <c r="H123" s="198"/>
      <c r="I123" s="265"/>
      <c r="J123" s="265"/>
      <c r="K123" s="265"/>
      <c r="L123" s="265"/>
      <c r="M123" s="265"/>
      <c r="N123" s="265"/>
      <c r="O123" s="265"/>
      <c r="P123" s="265"/>
      <c r="Q123" s="265"/>
      <c r="R123" s="265"/>
      <c r="S123" s="265"/>
      <c r="T123" s="265"/>
      <c r="U123" s="265"/>
      <c r="V123" s="265"/>
      <c r="W123" s="199"/>
      <c r="X123" s="199"/>
      <c r="Y123" s="199"/>
      <c r="Z123" s="199"/>
      <c r="AA123" s="199"/>
      <c r="AB123" s="199"/>
      <c r="AC123" s="198"/>
      <c r="AD123" s="265"/>
      <c r="AE123" s="265"/>
      <c r="AF123" s="265"/>
      <c r="AG123" s="265"/>
      <c r="AH123" s="265"/>
      <c r="AI123" s="265"/>
      <c r="AJ123" s="265"/>
      <c r="AK123" s="265"/>
      <c r="AL123" s="265"/>
      <c r="AM123" s="265"/>
      <c r="AN123" s="265"/>
      <c r="AO123" s="265"/>
      <c r="AP123" s="265"/>
      <c r="AQ123" s="265"/>
      <c r="AR123" s="265"/>
      <c r="AS123" s="265"/>
      <c r="AT123" s="265"/>
      <c r="AU123" s="265"/>
      <c r="AV123" s="265"/>
      <c r="AW123" s="200"/>
      <c r="AX123" s="265"/>
      <c r="AY123" s="199"/>
      <c r="AZ123" s="199"/>
      <c r="BA123" s="199"/>
      <c r="BB123" s="199"/>
      <c r="BC123" s="199"/>
      <c r="BD123" s="201"/>
      <c r="BE123" s="202"/>
      <c r="BF123" s="198"/>
      <c r="BG123" s="265"/>
      <c r="BH123" s="199"/>
      <c r="BI123" s="199"/>
      <c r="BJ123" s="199"/>
      <c r="BK123" s="199"/>
      <c r="BL123" s="200"/>
      <c r="BM123" s="198"/>
      <c r="BN123" s="199"/>
      <c r="BO123" s="199"/>
      <c r="BP123" s="199"/>
      <c r="BQ123" s="199"/>
      <c r="BR123" s="201"/>
      <c r="BS123" s="198"/>
      <c r="BT123" s="201"/>
      <c r="BU123" s="201"/>
      <c r="BV123" s="201"/>
      <c r="BW123" s="201"/>
      <c r="BX123" s="201"/>
      <c r="BY123" s="201"/>
      <c r="BZ123" s="201"/>
      <c r="CA123" s="198"/>
      <c r="CB123" s="199"/>
      <c r="CC123" s="199"/>
      <c r="CD123" s="199"/>
      <c r="CE123" s="199"/>
      <c r="CF123" s="199"/>
      <c r="CG123" s="199"/>
      <c r="CH123" s="201"/>
      <c r="CI123" s="203"/>
    </row>
    <row r="124" spans="2:87" ht="15.75" customHeight="1">
      <c r="B124" s="197">
        <v>119</v>
      </c>
      <c r="C124" s="39"/>
      <c r="D124" s="39"/>
      <c r="E124" s="40"/>
      <c r="F124" s="39"/>
      <c r="G124" s="41"/>
      <c r="H124" s="198"/>
      <c r="I124" s="265"/>
      <c r="J124" s="265"/>
      <c r="K124" s="265"/>
      <c r="L124" s="265"/>
      <c r="M124" s="265"/>
      <c r="N124" s="265"/>
      <c r="O124" s="265"/>
      <c r="P124" s="265"/>
      <c r="Q124" s="265"/>
      <c r="R124" s="265"/>
      <c r="S124" s="265"/>
      <c r="T124" s="265"/>
      <c r="U124" s="265"/>
      <c r="V124" s="265"/>
      <c r="W124" s="199"/>
      <c r="X124" s="199"/>
      <c r="Y124" s="199"/>
      <c r="Z124" s="199"/>
      <c r="AA124" s="199"/>
      <c r="AB124" s="199"/>
      <c r="AC124" s="198"/>
      <c r="AD124" s="265"/>
      <c r="AE124" s="265"/>
      <c r="AF124" s="265"/>
      <c r="AG124" s="265"/>
      <c r="AH124" s="265"/>
      <c r="AI124" s="265"/>
      <c r="AJ124" s="265"/>
      <c r="AK124" s="265"/>
      <c r="AL124" s="265"/>
      <c r="AM124" s="265"/>
      <c r="AN124" s="265"/>
      <c r="AO124" s="265"/>
      <c r="AP124" s="265"/>
      <c r="AQ124" s="265"/>
      <c r="AR124" s="265"/>
      <c r="AS124" s="265"/>
      <c r="AT124" s="265"/>
      <c r="AU124" s="265"/>
      <c r="AV124" s="265"/>
      <c r="AW124" s="200"/>
      <c r="AX124" s="265"/>
      <c r="AY124" s="199"/>
      <c r="AZ124" s="199"/>
      <c r="BA124" s="199"/>
      <c r="BB124" s="199"/>
      <c r="BC124" s="199"/>
      <c r="BD124" s="201"/>
      <c r="BE124" s="202"/>
      <c r="BF124" s="198"/>
      <c r="BG124" s="265"/>
      <c r="BH124" s="199"/>
      <c r="BI124" s="199"/>
      <c r="BJ124" s="199"/>
      <c r="BK124" s="199"/>
      <c r="BL124" s="200"/>
      <c r="BM124" s="198"/>
      <c r="BN124" s="199"/>
      <c r="BO124" s="199"/>
      <c r="BP124" s="199"/>
      <c r="BQ124" s="199"/>
      <c r="BR124" s="201"/>
      <c r="BS124" s="198"/>
      <c r="BT124" s="201"/>
      <c r="BU124" s="201"/>
      <c r="BV124" s="201"/>
      <c r="BW124" s="201"/>
      <c r="BX124" s="201"/>
      <c r="BY124" s="201"/>
      <c r="BZ124" s="201"/>
      <c r="CA124" s="198"/>
      <c r="CB124" s="199"/>
      <c r="CC124" s="199"/>
      <c r="CD124" s="199"/>
      <c r="CE124" s="199"/>
      <c r="CF124" s="199"/>
      <c r="CG124" s="199"/>
      <c r="CH124" s="201"/>
      <c r="CI124" s="203"/>
    </row>
    <row r="125" spans="2:87" ht="15.75" customHeight="1">
      <c r="B125" s="197">
        <v>120</v>
      </c>
      <c r="C125" s="39"/>
      <c r="D125" s="39"/>
      <c r="E125" s="40"/>
      <c r="F125" s="39"/>
      <c r="G125" s="41"/>
      <c r="H125" s="198"/>
      <c r="I125" s="265"/>
      <c r="J125" s="265"/>
      <c r="K125" s="265"/>
      <c r="L125" s="265"/>
      <c r="M125" s="265"/>
      <c r="N125" s="265"/>
      <c r="O125" s="265"/>
      <c r="P125" s="265"/>
      <c r="Q125" s="265"/>
      <c r="R125" s="265"/>
      <c r="S125" s="265"/>
      <c r="T125" s="265"/>
      <c r="U125" s="265"/>
      <c r="V125" s="265"/>
      <c r="W125" s="199"/>
      <c r="X125" s="199"/>
      <c r="Y125" s="199"/>
      <c r="Z125" s="199"/>
      <c r="AA125" s="199"/>
      <c r="AB125" s="199"/>
      <c r="AC125" s="198"/>
      <c r="AD125" s="265"/>
      <c r="AE125" s="265"/>
      <c r="AF125" s="265"/>
      <c r="AG125" s="265"/>
      <c r="AH125" s="265"/>
      <c r="AI125" s="265"/>
      <c r="AJ125" s="265"/>
      <c r="AK125" s="265"/>
      <c r="AL125" s="265"/>
      <c r="AM125" s="265"/>
      <c r="AN125" s="265"/>
      <c r="AO125" s="265"/>
      <c r="AP125" s="265"/>
      <c r="AQ125" s="265"/>
      <c r="AR125" s="265"/>
      <c r="AS125" s="265"/>
      <c r="AT125" s="265"/>
      <c r="AU125" s="265"/>
      <c r="AV125" s="265"/>
      <c r="AW125" s="200"/>
      <c r="AX125" s="265"/>
      <c r="AY125" s="199"/>
      <c r="AZ125" s="199"/>
      <c r="BA125" s="199"/>
      <c r="BB125" s="199"/>
      <c r="BC125" s="199"/>
      <c r="BD125" s="201"/>
      <c r="BE125" s="202"/>
      <c r="BF125" s="198"/>
      <c r="BG125" s="265"/>
      <c r="BH125" s="199"/>
      <c r="BI125" s="199"/>
      <c r="BJ125" s="199"/>
      <c r="BK125" s="199"/>
      <c r="BL125" s="200"/>
      <c r="BM125" s="198"/>
      <c r="BN125" s="199"/>
      <c r="BO125" s="199"/>
      <c r="BP125" s="199"/>
      <c r="BQ125" s="199"/>
      <c r="BR125" s="201"/>
      <c r="BS125" s="198"/>
      <c r="BT125" s="201"/>
      <c r="BU125" s="201"/>
      <c r="BV125" s="201"/>
      <c r="BW125" s="201"/>
      <c r="BX125" s="201"/>
      <c r="BY125" s="201"/>
      <c r="BZ125" s="201"/>
      <c r="CA125" s="198"/>
      <c r="CB125" s="199"/>
      <c r="CC125" s="199"/>
      <c r="CD125" s="199"/>
      <c r="CE125" s="199"/>
      <c r="CF125" s="199"/>
      <c r="CG125" s="199"/>
      <c r="CH125" s="201"/>
      <c r="CI125" s="203"/>
    </row>
    <row r="126" spans="2:87" ht="15.75" customHeight="1">
      <c r="B126" s="197">
        <v>121</v>
      </c>
      <c r="C126" s="39"/>
      <c r="D126" s="39"/>
      <c r="E126" s="40"/>
      <c r="F126" s="39"/>
      <c r="G126" s="41"/>
      <c r="H126" s="198"/>
      <c r="I126" s="265"/>
      <c r="J126" s="265"/>
      <c r="K126" s="265"/>
      <c r="L126" s="265"/>
      <c r="M126" s="265"/>
      <c r="N126" s="265"/>
      <c r="O126" s="265"/>
      <c r="P126" s="265"/>
      <c r="Q126" s="265"/>
      <c r="R126" s="265"/>
      <c r="S126" s="265"/>
      <c r="T126" s="265"/>
      <c r="U126" s="265"/>
      <c r="V126" s="265"/>
      <c r="W126" s="199"/>
      <c r="X126" s="199"/>
      <c r="Y126" s="199"/>
      <c r="Z126" s="199"/>
      <c r="AA126" s="199"/>
      <c r="AB126" s="199"/>
      <c r="AC126" s="198"/>
      <c r="AD126" s="265"/>
      <c r="AE126" s="265"/>
      <c r="AF126" s="265"/>
      <c r="AG126" s="265"/>
      <c r="AH126" s="265"/>
      <c r="AI126" s="265"/>
      <c r="AJ126" s="265"/>
      <c r="AK126" s="265"/>
      <c r="AL126" s="265"/>
      <c r="AM126" s="265"/>
      <c r="AN126" s="265"/>
      <c r="AO126" s="265"/>
      <c r="AP126" s="265"/>
      <c r="AQ126" s="265"/>
      <c r="AR126" s="265"/>
      <c r="AS126" s="265"/>
      <c r="AT126" s="265"/>
      <c r="AU126" s="265"/>
      <c r="AV126" s="265"/>
      <c r="AW126" s="200"/>
      <c r="AX126" s="265"/>
      <c r="AY126" s="199"/>
      <c r="AZ126" s="199"/>
      <c r="BA126" s="199"/>
      <c r="BB126" s="199"/>
      <c r="BC126" s="199"/>
      <c r="BD126" s="201"/>
      <c r="BE126" s="202"/>
      <c r="BF126" s="198"/>
      <c r="BG126" s="265"/>
      <c r="BH126" s="199"/>
      <c r="BI126" s="199"/>
      <c r="BJ126" s="199"/>
      <c r="BK126" s="199"/>
      <c r="BL126" s="200"/>
      <c r="BM126" s="198"/>
      <c r="BN126" s="199"/>
      <c r="BO126" s="199"/>
      <c r="BP126" s="199"/>
      <c r="BQ126" s="199"/>
      <c r="BR126" s="201"/>
      <c r="BS126" s="198"/>
      <c r="BT126" s="201"/>
      <c r="BU126" s="201"/>
      <c r="BV126" s="201"/>
      <c r="BW126" s="201"/>
      <c r="BX126" s="201"/>
      <c r="BY126" s="201"/>
      <c r="BZ126" s="201"/>
      <c r="CA126" s="198"/>
      <c r="CB126" s="199"/>
      <c r="CC126" s="199"/>
      <c r="CD126" s="199"/>
      <c r="CE126" s="199"/>
      <c r="CF126" s="199"/>
      <c r="CG126" s="199"/>
      <c r="CH126" s="201"/>
      <c r="CI126" s="203"/>
    </row>
    <row r="127" spans="2:87" ht="15.75" customHeight="1">
      <c r="B127" s="197">
        <v>122</v>
      </c>
      <c r="C127" s="39"/>
      <c r="D127" s="39"/>
      <c r="E127" s="40"/>
      <c r="F127" s="39"/>
      <c r="G127" s="41"/>
      <c r="H127" s="198"/>
      <c r="I127" s="265"/>
      <c r="J127" s="265"/>
      <c r="K127" s="265"/>
      <c r="L127" s="265"/>
      <c r="M127" s="265"/>
      <c r="N127" s="265"/>
      <c r="O127" s="265"/>
      <c r="P127" s="265"/>
      <c r="Q127" s="265"/>
      <c r="R127" s="265"/>
      <c r="S127" s="265"/>
      <c r="T127" s="265"/>
      <c r="U127" s="265"/>
      <c r="V127" s="265"/>
      <c r="W127" s="199"/>
      <c r="X127" s="199"/>
      <c r="Y127" s="199"/>
      <c r="Z127" s="199"/>
      <c r="AA127" s="199"/>
      <c r="AB127" s="199"/>
      <c r="AC127" s="198"/>
      <c r="AD127" s="265"/>
      <c r="AE127" s="265"/>
      <c r="AF127" s="265"/>
      <c r="AG127" s="265"/>
      <c r="AH127" s="265"/>
      <c r="AI127" s="265"/>
      <c r="AJ127" s="265"/>
      <c r="AK127" s="265"/>
      <c r="AL127" s="265"/>
      <c r="AM127" s="265"/>
      <c r="AN127" s="265"/>
      <c r="AO127" s="265"/>
      <c r="AP127" s="265"/>
      <c r="AQ127" s="265"/>
      <c r="AR127" s="265"/>
      <c r="AS127" s="265"/>
      <c r="AT127" s="265"/>
      <c r="AU127" s="265"/>
      <c r="AV127" s="265"/>
      <c r="AW127" s="200"/>
      <c r="AX127" s="265"/>
      <c r="AY127" s="199"/>
      <c r="AZ127" s="199"/>
      <c r="BA127" s="199"/>
      <c r="BB127" s="199"/>
      <c r="BC127" s="199"/>
      <c r="BD127" s="201"/>
      <c r="BE127" s="202"/>
      <c r="BF127" s="198"/>
      <c r="BG127" s="265"/>
      <c r="BH127" s="199"/>
      <c r="BI127" s="199"/>
      <c r="BJ127" s="199"/>
      <c r="BK127" s="199"/>
      <c r="BL127" s="200"/>
      <c r="BM127" s="198"/>
      <c r="BN127" s="199"/>
      <c r="BO127" s="199"/>
      <c r="BP127" s="199"/>
      <c r="BQ127" s="199"/>
      <c r="BR127" s="201"/>
      <c r="BS127" s="198"/>
      <c r="BT127" s="201"/>
      <c r="BU127" s="201"/>
      <c r="BV127" s="201"/>
      <c r="BW127" s="201"/>
      <c r="BX127" s="201"/>
      <c r="BY127" s="201"/>
      <c r="BZ127" s="201"/>
      <c r="CA127" s="198"/>
      <c r="CB127" s="199"/>
      <c r="CC127" s="199"/>
      <c r="CD127" s="199"/>
      <c r="CE127" s="199"/>
      <c r="CF127" s="199"/>
      <c r="CG127" s="199"/>
      <c r="CH127" s="201"/>
      <c r="CI127" s="203"/>
    </row>
    <row r="128" spans="2:87" ht="15.75" customHeight="1">
      <c r="B128" s="197">
        <v>123</v>
      </c>
      <c r="C128" s="39"/>
      <c r="D128" s="39"/>
      <c r="E128" s="40"/>
      <c r="F128" s="39"/>
      <c r="G128" s="41"/>
      <c r="H128" s="198"/>
      <c r="I128" s="265"/>
      <c r="J128" s="265"/>
      <c r="K128" s="265"/>
      <c r="L128" s="265"/>
      <c r="M128" s="265"/>
      <c r="N128" s="265"/>
      <c r="O128" s="265"/>
      <c r="P128" s="265"/>
      <c r="Q128" s="265"/>
      <c r="R128" s="265"/>
      <c r="S128" s="265"/>
      <c r="T128" s="265"/>
      <c r="U128" s="265"/>
      <c r="V128" s="265"/>
      <c r="W128" s="199"/>
      <c r="X128" s="199"/>
      <c r="Y128" s="199"/>
      <c r="Z128" s="199"/>
      <c r="AA128" s="199"/>
      <c r="AB128" s="199"/>
      <c r="AC128" s="198"/>
      <c r="AD128" s="265"/>
      <c r="AE128" s="265"/>
      <c r="AF128" s="265"/>
      <c r="AG128" s="265"/>
      <c r="AH128" s="265"/>
      <c r="AI128" s="265"/>
      <c r="AJ128" s="265"/>
      <c r="AK128" s="265"/>
      <c r="AL128" s="265"/>
      <c r="AM128" s="265"/>
      <c r="AN128" s="265"/>
      <c r="AO128" s="265"/>
      <c r="AP128" s="265"/>
      <c r="AQ128" s="265"/>
      <c r="AR128" s="265"/>
      <c r="AS128" s="265"/>
      <c r="AT128" s="265"/>
      <c r="AU128" s="265"/>
      <c r="AV128" s="265"/>
      <c r="AW128" s="200"/>
      <c r="AX128" s="265"/>
      <c r="AY128" s="199"/>
      <c r="AZ128" s="199"/>
      <c r="BA128" s="199"/>
      <c r="BB128" s="199"/>
      <c r="BC128" s="199"/>
      <c r="BD128" s="201"/>
      <c r="BE128" s="202"/>
      <c r="BF128" s="198"/>
      <c r="BG128" s="265"/>
      <c r="BH128" s="199"/>
      <c r="BI128" s="199"/>
      <c r="BJ128" s="199"/>
      <c r="BK128" s="199"/>
      <c r="BL128" s="200"/>
      <c r="BM128" s="198"/>
      <c r="BN128" s="199"/>
      <c r="BO128" s="199"/>
      <c r="BP128" s="199"/>
      <c r="BQ128" s="199"/>
      <c r="BR128" s="201"/>
      <c r="BS128" s="198"/>
      <c r="BT128" s="201"/>
      <c r="BU128" s="201"/>
      <c r="BV128" s="201"/>
      <c r="BW128" s="201"/>
      <c r="BX128" s="201"/>
      <c r="BY128" s="201"/>
      <c r="BZ128" s="201"/>
      <c r="CA128" s="198"/>
      <c r="CB128" s="199"/>
      <c r="CC128" s="199"/>
      <c r="CD128" s="199"/>
      <c r="CE128" s="199"/>
      <c r="CF128" s="199"/>
      <c r="CG128" s="199"/>
      <c r="CH128" s="201"/>
      <c r="CI128" s="203"/>
    </row>
    <row r="129" spans="2:87" ht="15.75" customHeight="1">
      <c r="B129" s="197">
        <v>124</v>
      </c>
      <c r="C129" s="39"/>
      <c r="D129" s="39"/>
      <c r="E129" s="40"/>
      <c r="F129" s="39"/>
      <c r="G129" s="41"/>
      <c r="H129" s="198"/>
      <c r="I129" s="265"/>
      <c r="J129" s="265"/>
      <c r="K129" s="265"/>
      <c r="L129" s="265"/>
      <c r="M129" s="265"/>
      <c r="N129" s="265"/>
      <c r="O129" s="265"/>
      <c r="P129" s="265"/>
      <c r="Q129" s="265"/>
      <c r="R129" s="265"/>
      <c r="S129" s="265"/>
      <c r="T129" s="265"/>
      <c r="U129" s="265"/>
      <c r="V129" s="265"/>
      <c r="W129" s="199"/>
      <c r="X129" s="199"/>
      <c r="Y129" s="199"/>
      <c r="Z129" s="199"/>
      <c r="AA129" s="199"/>
      <c r="AB129" s="199"/>
      <c r="AC129" s="198"/>
      <c r="AD129" s="265"/>
      <c r="AE129" s="265"/>
      <c r="AF129" s="265"/>
      <c r="AG129" s="265"/>
      <c r="AH129" s="265"/>
      <c r="AI129" s="265"/>
      <c r="AJ129" s="265"/>
      <c r="AK129" s="265"/>
      <c r="AL129" s="265"/>
      <c r="AM129" s="265"/>
      <c r="AN129" s="265"/>
      <c r="AO129" s="265"/>
      <c r="AP129" s="265"/>
      <c r="AQ129" s="265"/>
      <c r="AR129" s="265"/>
      <c r="AS129" s="265"/>
      <c r="AT129" s="265"/>
      <c r="AU129" s="265"/>
      <c r="AV129" s="265"/>
      <c r="AW129" s="200"/>
      <c r="AX129" s="265"/>
      <c r="AY129" s="199"/>
      <c r="AZ129" s="199"/>
      <c r="BA129" s="199"/>
      <c r="BB129" s="199"/>
      <c r="BC129" s="199"/>
      <c r="BD129" s="201"/>
      <c r="BE129" s="202"/>
      <c r="BF129" s="198"/>
      <c r="BG129" s="265"/>
      <c r="BH129" s="199"/>
      <c r="BI129" s="199"/>
      <c r="BJ129" s="199"/>
      <c r="BK129" s="199"/>
      <c r="BL129" s="200"/>
      <c r="BM129" s="198"/>
      <c r="BN129" s="199"/>
      <c r="BO129" s="199"/>
      <c r="BP129" s="199"/>
      <c r="BQ129" s="199"/>
      <c r="BR129" s="201"/>
      <c r="BS129" s="198"/>
      <c r="BT129" s="201"/>
      <c r="BU129" s="201"/>
      <c r="BV129" s="201"/>
      <c r="BW129" s="201"/>
      <c r="BX129" s="201"/>
      <c r="BY129" s="201"/>
      <c r="BZ129" s="201"/>
      <c r="CA129" s="198"/>
      <c r="CB129" s="199"/>
      <c r="CC129" s="199"/>
      <c r="CD129" s="199"/>
      <c r="CE129" s="199"/>
      <c r="CF129" s="199"/>
      <c r="CG129" s="199"/>
      <c r="CH129" s="201"/>
      <c r="CI129" s="203"/>
    </row>
    <row r="130" spans="2:87" ht="15.75" customHeight="1">
      <c r="B130" s="197">
        <v>125</v>
      </c>
      <c r="C130" s="39"/>
      <c r="D130" s="39"/>
      <c r="E130" s="40"/>
      <c r="F130" s="39"/>
      <c r="G130" s="41"/>
      <c r="H130" s="198"/>
      <c r="I130" s="265"/>
      <c r="J130" s="265"/>
      <c r="K130" s="265"/>
      <c r="L130" s="265"/>
      <c r="M130" s="265"/>
      <c r="N130" s="265"/>
      <c r="O130" s="265"/>
      <c r="P130" s="265"/>
      <c r="Q130" s="265"/>
      <c r="R130" s="265"/>
      <c r="S130" s="265"/>
      <c r="T130" s="265"/>
      <c r="U130" s="265"/>
      <c r="V130" s="265"/>
      <c r="W130" s="199"/>
      <c r="X130" s="199"/>
      <c r="Y130" s="199"/>
      <c r="Z130" s="199"/>
      <c r="AA130" s="199"/>
      <c r="AB130" s="199"/>
      <c r="AC130" s="198"/>
      <c r="AD130" s="265"/>
      <c r="AE130" s="265"/>
      <c r="AF130" s="265"/>
      <c r="AG130" s="265"/>
      <c r="AH130" s="265"/>
      <c r="AI130" s="265"/>
      <c r="AJ130" s="265"/>
      <c r="AK130" s="265"/>
      <c r="AL130" s="265"/>
      <c r="AM130" s="265"/>
      <c r="AN130" s="265"/>
      <c r="AO130" s="265"/>
      <c r="AP130" s="265"/>
      <c r="AQ130" s="265"/>
      <c r="AR130" s="265"/>
      <c r="AS130" s="265"/>
      <c r="AT130" s="265"/>
      <c r="AU130" s="265"/>
      <c r="AV130" s="265"/>
      <c r="AW130" s="200"/>
      <c r="AX130" s="265"/>
      <c r="AY130" s="199"/>
      <c r="AZ130" s="199"/>
      <c r="BA130" s="199"/>
      <c r="BB130" s="199"/>
      <c r="BC130" s="199"/>
      <c r="BD130" s="201"/>
      <c r="BE130" s="202"/>
      <c r="BF130" s="198"/>
      <c r="BG130" s="265"/>
      <c r="BH130" s="199"/>
      <c r="BI130" s="199"/>
      <c r="BJ130" s="199"/>
      <c r="BK130" s="199"/>
      <c r="BL130" s="200"/>
      <c r="BM130" s="198"/>
      <c r="BN130" s="199"/>
      <c r="BO130" s="199"/>
      <c r="BP130" s="199"/>
      <c r="BQ130" s="199"/>
      <c r="BR130" s="201"/>
      <c r="BS130" s="198"/>
      <c r="BT130" s="201"/>
      <c r="BU130" s="201"/>
      <c r="BV130" s="201"/>
      <c r="BW130" s="201"/>
      <c r="BX130" s="201"/>
      <c r="BY130" s="201"/>
      <c r="BZ130" s="201"/>
      <c r="CA130" s="198"/>
      <c r="CB130" s="199"/>
      <c r="CC130" s="199"/>
      <c r="CD130" s="199"/>
      <c r="CE130" s="199"/>
      <c r="CF130" s="199"/>
      <c r="CG130" s="199"/>
      <c r="CH130" s="201"/>
      <c r="CI130" s="203"/>
    </row>
    <row r="131" spans="2:87" ht="15.75" customHeight="1">
      <c r="B131" s="197">
        <v>126</v>
      </c>
      <c r="C131" s="39"/>
      <c r="D131" s="39"/>
      <c r="E131" s="40"/>
      <c r="F131" s="39"/>
      <c r="G131" s="41"/>
      <c r="H131" s="198"/>
      <c r="I131" s="265"/>
      <c r="J131" s="265"/>
      <c r="K131" s="265"/>
      <c r="L131" s="265"/>
      <c r="M131" s="265"/>
      <c r="N131" s="265"/>
      <c r="O131" s="265"/>
      <c r="P131" s="265"/>
      <c r="Q131" s="265"/>
      <c r="R131" s="265"/>
      <c r="S131" s="265"/>
      <c r="T131" s="265"/>
      <c r="U131" s="265"/>
      <c r="V131" s="265"/>
      <c r="W131" s="199"/>
      <c r="X131" s="199"/>
      <c r="Y131" s="199"/>
      <c r="Z131" s="199"/>
      <c r="AA131" s="199"/>
      <c r="AB131" s="199"/>
      <c r="AC131" s="198"/>
      <c r="AD131" s="265"/>
      <c r="AE131" s="265"/>
      <c r="AF131" s="265"/>
      <c r="AG131" s="265"/>
      <c r="AH131" s="265"/>
      <c r="AI131" s="265"/>
      <c r="AJ131" s="265"/>
      <c r="AK131" s="265"/>
      <c r="AL131" s="265"/>
      <c r="AM131" s="265"/>
      <c r="AN131" s="265"/>
      <c r="AO131" s="265"/>
      <c r="AP131" s="265"/>
      <c r="AQ131" s="265"/>
      <c r="AR131" s="265"/>
      <c r="AS131" s="265"/>
      <c r="AT131" s="265"/>
      <c r="AU131" s="265"/>
      <c r="AV131" s="265"/>
      <c r="AW131" s="200"/>
      <c r="AX131" s="265"/>
      <c r="AY131" s="199"/>
      <c r="AZ131" s="199"/>
      <c r="BA131" s="199"/>
      <c r="BB131" s="199"/>
      <c r="BC131" s="199"/>
      <c r="BD131" s="201"/>
      <c r="BE131" s="202"/>
      <c r="BF131" s="198"/>
      <c r="BG131" s="265"/>
      <c r="BH131" s="199"/>
      <c r="BI131" s="199"/>
      <c r="BJ131" s="199"/>
      <c r="BK131" s="199"/>
      <c r="BL131" s="200"/>
      <c r="BM131" s="198"/>
      <c r="BN131" s="199"/>
      <c r="BO131" s="199"/>
      <c r="BP131" s="199"/>
      <c r="BQ131" s="199"/>
      <c r="BR131" s="201"/>
      <c r="BS131" s="198"/>
      <c r="BT131" s="201"/>
      <c r="BU131" s="201"/>
      <c r="BV131" s="201"/>
      <c r="BW131" s="201"/>
      <c r="BX131" s="201"/>
      <c r="BY131" s="201"/>
      <c r="BZ131" s="201"/>
      <c r="CA131" s="198"/>
      <c r="CB131" s="199"/>
      <c r="CC131" s="199"/>
      <c r="CD131" s="199"/>
      <c r="CE131" s="199"/>
      <c r="CF131" s="199"/>
      <c r="CG131" s="199"/>
      <c r="CH131" s="201"/>
      <c r="CI131" s="203"/>
    </row>
    <row r="132" spans="2:87" ht="15.75" customHeight="1">
      <c r="B132" s="197">
        <v>127</v>
      </c>
      <c r="C132" s="39"/>
      <c r="D132" s="39"/>
      <c r="E132" s="40"/>
      <c r="F132" s="39"/>
      <c r="G132" s="41"/>
      <c r="H132" s="198"/>
      <c r="I132" s="265"/>
      <c r="J132" s="265"/>
      <c r="K132" s="265"/>
      <c r="L132" s="265"/>
      <c r="M132" s="265"/>
      <c r="N132" s="265"/>
      <c r="O132" s="265"/>
      <c r="P132" s="265"/>
      <c r="Q132" s="265"/>
      <c r="R132" s="265"/>
      <c r="S132" s="265"/>
      <c r="T132" s="265"/>
      <c r="U132" s="265"/>
      <c r="V132" s="265"/>
      <c r="W132" s="199"/>
      <c r="X132" s="199"/>
      <c r="Y132" s="199"/>
      <c r="Z132" s="199"/>
      <c r="AA132" s="199"/>
      <c r="AB132" s="199"/>
      <c r="AC132" s="198"/>
      <c r="AD132" s="265"/>
      <c r="AE132" s="265"/>
      <c r="AF132" s="265"/>
      <c r="AG132" s="265"/>
      <c r="AH132" s="265"/>
      <c r="AI132" s="265"/>
      <c r="AJ132" s="265"/>
      <c r="AK132" s="265"/>
      <c r="AL132" s="265"/>
      <c r="AM132" s="265"/>
      <c r="AN132" s="265"/>
      <c r="AO132" s="265"/>
      <c r="AP132" s="265"/>
      <c r="AQ132" s="265"/>
      <c r="AR132" s="265"/>
      <c r="AS132" s="265"/>
      <c r="AT132" s="265"/>
      <c r="AU132" s="265"/>
      <c r="AV132" s="265"/>
      <c r="AW132" s="200"/>
      <c r="AX132" s="265"/>
      <c r="AY132" s="199"/>
      <c r="AZ132" s="199"/>
      <c r="BA132" s="199"/>
      <c r="BB132" s="199"/>
      <c r="BC132" s="199"/>
      <c r="BD132" s="201"/>
      <c r="BE132" s="202"/>
      <c r="BF132" s="198"/>
      <c r="BG132" s="265"/>
      <c r="BH132" s="199"/>
      <c r="BI132" s="199"/>
      <c r="BJ132" s="199"/>
      <c r="BK132" s="199"/>
      <c r="BL132" s="200"/>
      <c r="BM132" s="198"/>
      <c r="BN132" s="199"/>
      <c r="BO132" s="199"/>
      <c r="BP132" s="199"/>
      <c r="BQ132" s="199"/>
      <c r="BR132" s="201"/>
      <c r="BS132" s="198"/>
      <c r="BT132" s="201"/>
      <c r="BU132" s="201"/>
      <c r="BV132" s="201"/>
      <c r="BW132" s="201"/>
      <c r="BX132" s="201"/>
      <c r="BY132" s="201"/>
      <c r="BZ132" s="201"/>
      <c r="CA132" s="198"/>
      <c r="CB132" s="199"/>
      <c r="CC132" s="199"/>
      <c r="CD132" s="199"/>
      <c r="CE132" s="199"/>
      <c r="CF132" s="199"/>
      <c r="CG132" s="199"/>
      <c r="CH132" s="201"/>
      <c r="CI132" s="203"/>
    </row>
    <row r="133" spans="2:87" ht="15.75" customHeight="1">
      <c r="B133" s="197">
        <v>128</v>
      </c>
      <c r="C133" s="39"/>
      <c r="D133" s="39"/>
      <c r="E133" s="40"/>
      <c r="F133" s="39"/>
      <c r="G133" s="41"/>
      <c r="H133" s="198"/>
      <c r="I133" s="265"/>
      <c r="J133" s="265"/>
      <c r="K133" s="265"/>
      <c r="L133" s="265"/>
      <c r="M133" s="265"/>
      <c r="N133" s="265"/>
      <c r="O133" s="265"/>
      <c r="P133" s="265"/>
      <c r="Q133" s="265"/>
      <c r="R133" s="265"/>
      <c r="S133" s="265"/>
      <c r="T133" s="265"/>
      <c r="U133" s="265"/>
      <c r="V133" s="265"/>
      <c r="W133" s="199"/>
      <c r="X133" s="199"/>
      <c r="Y133" s="199"/>
      <c r="Z133" s="199"/>
      <c r="AA133" s="199"/>
      <c r="AB133" s="199"/>
      <c r="AC133" s="198"/>
      <c r="AD133" s="265"/>
      <c r="AE133" s="265"/>
      <c r="AF133" s="265"/>
      <c r="AG133" s="265"/>
      <c r="AH133" s="265"/>
      <c r="AI133" s="265"/>
      <c r="AJ133" s="265"/>
      <c r="AK133" s="265"/>
      <c r="AL133" s="265"/>
      <c r="AM133" s="265"/>
      <c r="AN133" s="265"/>
      <c r="AO133" s="265"/>
      <c r="AP133" s="265"/>
      <c r="AQ133" s="265"/>
      <c r="AR133" s="265"/>
      <c r="AS133" s="265"/>
      <c r="AT133" s="265"/>
      <c r="AU133" s="265"/>
      <c r="AV133" s="265"/>
      <c r="AW133" s="200"/>
      <c r="AX133" s="265"/>
      <c r="AY133" s="199"/>
      <c r="AZ133" s="199"/>
      <c r="BA133" s="199"/>
      <c r="BB133" s="199"/>
      <c r="BC133" s="199"/>
      <c r="BD133" s="201"/>
      <c r="BE133" s="202"/>
      <c r="BF133" s="198"/>
      <c r="BG133" s="265"/>
      <c r="BH133" s="199"/>
      <c r="BI133" s="199"/>
      <c r="BJ133" s="199"/>
      <c r="BK133" s="199"/>
      <c r="BL133" s="200"/>
      <c r="BM133" s="198"/>
      <c r="BN133" s="199"/>
      <c r="BO133" s="199"/>
      <c r="BP133" s="199"/>
      <c r="BQ133" s="199"/>
      <c r="BR133" s="201"/>
      <c r="BS133" s="198"/>
      <c r="BT133" s="201"/>
      <c r="BU133" s="201"/>
      <c r="BV133" s="201"/>
      <c r="BW133" s="201"/>
      <c r="BX133" s="201"/>
      <c r="BY133" s="201"/>
      <c r="BZ133" s="201"/>
      <c r="CA133" s="198"/>
      <c r="CB133" s="199"/>
      <c r="CC133" s="199"/>
      <c r="CD133" s="199"/>
      <c r="CE133" s="199"/>
      <c r="CF133" s="199"/>
      <c r="CG133" s="199"/>
      <c r="CH133" s="201"/>
      <c r="CI133" s="203"/>
    </row>
    <row r="134" spans="2:87" ht="15.75" customHeight="1">
      <c r="B134" s="197">
        <v>129</v>
      </c>
      <c r="C134" s="39"/>
      <c r="D134" s="39"/>
      <c r="E134" s="40"/>
      <c r="F134" s="39"/>
      <c r="G134" s="41"/>
      <c r="H134" s="198"/>
      <c r="I134" s="265"/>
      <c r="J134" s="265"/>
      <c r="K134" s="265"/>
      <c r="L134" s="265"/>
      <c r="M134" s="265"/>
      <c r="N134" s="265"/>
      <c r="O134" s="265"/>
      <c r="P134" s="265"/>
      <c r="Q134" s="265"/>
      <c r="R134" s="265"/>
      <c r="S134" s="265"/>
      <c r="T134" s="265"/>
      <c r="U134" s="265"/>
      <c r="V134" s="265"/>
      <c r="W134" s="199"/>
      <c r="X134" s="199"/>
      <c r="Y134" s="199"/>
      <c r="Z134" s="199"/>
      <c r="AA134" s="199"/>
      <c r="AB134" s="199"/>
      <c r="AC134" s="198"/>
      <c r="AD134" s="265"/>
      <c r="AE134" s="265"/>
      <c r="AF134" s="265"/>
      <c r="AG134" s="265"/>
      <c r="AH134" s="265"/>
      <c r="AI134" s="265"/>
      <c r="AJ134" s="265"/>
      <c r="AK134" s="265"/>
      <c r="AL134" s="265"/>
      <c r="AM134" s="265"/>
      <c r="AN134" s="265"/>
      <c r="AO134" s="265"/>
      <c r="AP134" s="265"/>
      <c r="AQ134" s="265"/>
      <c r="AR134" s="265"/>
      <c r="AS134" s="265"/>
      <c r="AT134" s="265"/>
      <c r="AU134" s="265"/>
      <c r="AV134" s="265"/>
      <c r="AW134" s="200"/>
      <c r="AX134" s="265"/>
      <c r="AY134" s="199"/>
      <c r="AZ134" s="199"/>
      <c r="BA134" s="199"/>
      <c r="BB134" s="199"/>
      <c r="BC134" s="199"/>
      <c r="BD134" s="201"/>
      <c r="BE134" s="202"/>
      <c r="BF134" s="198"/>
      <c r="BG134" s="265"/>
      <c r="BH134" s="199"/>
      <c r="BI134" s="199"/>
      <c r="BJ134" s="199"/>
      <c r="BK134" s="199"/>
      <c r="BL134" s="200"/>
      <c r="BM134" s="198"/>
      <c r="BN134" s="199"/>
      <c r="BO134" s="199"/>
      <c r="BP134" s="199"/>
      <c r="BQ134" s="199"/>
      <c r="BR134" s="201"/>
      <c r="BS134" s="198"/>
      <c r="BT134" s="201"/>
      <c r="BU134" s="201"/>
      <c r="BV134" s="201"/>
      <c r="BW134" s="201"/>
      <c r="BX134" s="201"/>
      <c r="BY134" s="201"/>
      <c r="BZ134" s="201"/>
      <c r="CA134" s="198"/>
      <c r="CB134" s="199"/>
      <c r="CC134" s="199"/>
      <c r="CD134" s="199"/>
      <c r="CE134" s="199"/>
      <c r="CF134" s="199"/>
      <c r="CG134" s="199"/>
      <c r="CH134" s="201"/>
      <c r="CI134" s="203"/>
    </row>
    <row r="135" spans="2:87" ht="15.75" customHeight="1">
      <c r="B135" s="197">
        <v>130</v>
      </c>
      <c r="C135" s="39"/>
      <c r="D135" s="39"/>
      <c r="E135" s="40"/>
      <c r="F135" s="39"/>
      <c r="G135" s="41"/>
      <c r="H135" s="198"/>
      <c r="I135" s="265"/>
      <c r="J135" s="265"/>
      <c r="K135" s="265"/>
      <c r="L135" s="265"/>
      <c r="M135" s="265"/>
      <c r="N135" s="265"/>
      <c r="O135" s="265"/>
      <c r="P135" s="265"/>
      <c r="Q135" s="265"/>
      <c r="R135" s="265"/>
      <c r="S135" s="265"/>
      <c r="T135" s="265"/>
      <c r="U135" s="265"/>
      <c r="V135" s="265"/>
      <c r="W135" s="199"/>
      <c r="X135" s="199"/>
      <c r="Y135" s="199"/>
      <c r="Z135" s="199"/>
      <c r="AA135" s="199"/>
      <c r="AB135" s="199"/>
      <c r="AC135" s="198"/>
      <c r="AD135" s="265"/>
      <c r="AE135" s="265"/>
      <c r="AF135" s="265"/>
      <c r="AG135" s="265"/>
      <c r="AH135" s="265"/>
      <c r="AI135" s="265"/>
      <c r="AJ135" s="265"/>
      <c r="AK135" s="265"/>
      <c r="AL135" s="265"/>
      <c r="AM135" s="265"/>
      <c r="AN135" s="265"/>
      <c r="AO135" s="265"/>
      <c r="AP135" s="265"/>
      <c r="AQ135" s="265"/>
      <c r="AR135" s="265"/>
      <c r="AS135" s="265"/>
      <c r="AT135" s="265"/>
      <c r="AU135" s="265"/>
      <c r="AV135" s="265"/>
      <c r="AW135" s="200"/>
      <c r="AX135" s="265"/>
      <c r="AY135" s="199"/>
      <c r="AZ135" s="199"/>
      <c r="BA135" s="199"/>
      <c r="BB135" s="199"/>
      <c r="BC135" s="199"/>
      <c r="BD135" s="201"/>
      <c r="BE135" s="202"/>
      <c r="BF135" s="198"/>
      <c r="BG135" s="265"/>
      <c r="BH135" s="199"/>
      <c r="BI135" s="199"/>
      <c r="BJ135" s="199"/>
      <c r="BK135" s="199"/>
      <c r="BL135" s="200"/>
      <c r="BM135" s="198"/>
      <c r="BN135" s="199"/>
      <c r="BO135" s="199"/>
      <c r="BP135" s="199"/>
      <c r="BQ135" s="199"/>
      <c r="BR135" s="201"/>
      <c r="BS135" s="198"/>
      <c r="BT135" s="201"/>
      <c r="BU135" s="201"/>
      <c r="BV135" s="201"/>
      <c r="BW135" s="201"/>
      <c r="BX135" s="201"/>
      <c r="BY135" s="201"/>
      <c r="BZ135" s="201"/>
      <c r="CA135" s="198"/>
      <c r="CB135" s="199"/>
      <c r="CC135" s="199"/>
      <c r="CD135" s="199"/>
      <c r="CE135" s="199"/>
      <c r="CF135" s="199"/>
      <c r="CG135" s="199"/>
      <c r="CH135" s="201"/>
      <c r="CI135" s="203"/>
    </row>
    <row r="136" spans="2:87" ht="15.75" customHeight="1">
      <c r="B136" s="197">
        <v>131</v>
      </c>
      <c r="C136" s="39"/>
      <c r="D136" s="39"/>
      <c r="E136" s="40"/>
      <c r="F136" s="39"/>
      <c r="G136" s="41"/>
      <c r="H136" s="198"/>
      <c r="I136" s="265"/>
      <c r="J136" s="265"/>
      <c r="K136" s="265"/>
      <c r="L136" s="265"/>
      <c r="M136" s="265"/>
      <c r="N136" s="265"/>
      <c r="O136" s="265"/>
      <c r="P136" s="265"/>
      <c r="Q136" s="265"/>
      <c r="R136" s="265"/>
      <c r="S136" s="265"/>
      <c r="T136" s="265"/>
      <c r="U136" s="265"/>
      <c r="V136" s="265"/>
      <c r="W136" s="199"/>
      <c r="X136" s="199"/>
      <c r="Y136" s="199"/>
      <c r="Z136" s="199"/>
      <c r="AA136" s="199"/>
      <c r="AB136" s="199"/>
      <c r="AC136" s="198"/>
      <c r="AD136" s="265"/>
      <c r="AE136" s="265"/>
      <c r="AF136" s="265"/>
      <c r="AG136" s="265"/>
      <c r="AH136" s="265"/>
      <c r="AI136" s="265"/>
      <c r="AJ136" s="265"/>
      <c r="AK136" s="265"/>
      <c r="AL136" s="265"/>
      <c r="AM136" s="265"/>
      <c r="AN136" s="265"/>
      <c r="AO136" s="265"/>
      <c r="AP136" s="265"/>
      <c r="AQ136" s="265"/>
      <c r="AR136" s="265"/>
      <c r="AS136" s="265"/>
      <c r="AT136" s="265"/>
      <c r="AU136" s="265"/>
      <c r="AV136" s="265"/>
      <c r="AW136" s="200"/>
      <c r="AX136" s="265"/>
      <c r="AY136" s="199"/>
      <c r="AZ136" s="199"/>
      <c r="BA136" s="199"/>
      <c r="BB136" s="199"/>
      <c r="BC136" s="199"/>
      <c r="BD136" s="201"/>
      <c r="BE136" s="202"/>
      <c r="BF136" s="198"/>
      <c r="BG136" s="265"/>
      <c r="BH136" s="199"/>
      <c r="BI136" s="199"/>
      <c r="BJ136" s="199"/>
      <c r="BK136" s="199"/>
      <c r="BL136" s="200"/>
      <c r="BM136" s="198"/>
      <c r="BN136" s="199"/>
      <c r="BO136" s="199"/>
      <c r="BP136" s="199"/>
      <c r="BQ136" s="199"/>
      <c r="BR136" s="201"/>
      <c r="BS136" s="198"/>
      <c r="BT136" s="201"/>
      <c r="BU136" s="201"/>
      <c r="BV136" s="201"/>
      <c r="BW136" s="201"/>
      <c r="BX136" s="201"/>
      <c r="BY136" s="201"/>
      <c r="BZ136" s="201"/>
      <c r="CA136" s="198"/>
      <c r="CB136" s="199"/>
      <c r="CC136" s="199"/>
      <c r="CD136" s="199"/>
      <c r="CE136" s="199"/>
      <c r="CF136" s="199"/>
      <c r="CG136" s="199"/>
      <c r="CH136" s="201"/>
      <c r="CI136" s="203"/>
    </row>
    <row r="137" spans="2:87" ht="15.75" customHeight="1">
      <c r="B137" s="197">
        <v>132</v>
      </c>
      <c r="C137" s="39"/>
      <c r="D137" s="39"/>
      <c r="E137" s="40"/>
      <c r="F137" s="39"/>
      <c r="G137" s="41"/>
      <c r="H137" s="198"/>
      <c r="I137" s="265"/>
      <c r="J137" s="265"/>
      <c r="K137" s="265"/>
      <c r="L137" s="265"/>
      <c r="M137" s="265"/>
      <c r="N137" s="265"/>
      <c r="O137" s="265"/>
      <c r="P137" s="265"/>
      <c r="Q137" s="265"/>
      <c r="R137" s="265"/>
      <c r="S137" s="265"/>
      <c r="T137" s="265"/>
      <c r="U137" s="265"/>
      <c r="V137" s="265"/>
      <c r="W137" s="199"/>
      <c r="X137" s="199"/>
      <c r="Y137" s="199"/>
      <c r="Z137" s="199"/>
      <c r="AA137" s="199"/>
      <c r="AB137" s="199"/>
      <c r="AC137" s="198"/>
      <c r="AD137" s="265"/>
      <c r="AE137" s="265"/>
      <c r="AF137" s="265"/>
      <c r="AG137" s="265"/>
      <c r="AH137" s="265"/>
      <c r="AI137" s="265"/>
      <c r="AJ137" s="265"/>
      <c r="AK137" s="265"/>
      <c r="AL137" s="265"/>
      <c r="AM137" s="265"/>
      <c r="AN137" s="265"/>
      <c r="AO137" s="265"/>
      <c r="AP137" s="265"/>
      <c r="AQ137" s="265"/>
      <c r="AR137" s="265"/>
      <c r="AS137" s="265"/>
      <c r="AT137" s="265"/>
      <c r="AU137" s="265"/>
      <c r="AV137" s="265"/>
      <c r="AW137" s="200"/>
      <c r="AX137" s="265"/>
      <c r="AY137" s="199"/>
      <c r="AZ137" s="199"/>
      <c r="BA137" s="199"/>
      <c r="BB137" s="199"/>
      <c r="BC137" s="199"/>
      <c r="BD137" s="201"/>
      <c r="BE137" s="202"/>
      <c r="BF137" s="198"/>
      <c r="BG137" s="265"/>
      <c r="BH137" s="199"/>
      <c r="BI137" s="199"/>
      <c r="BJ137" s="199"/>
      <c r="BK137" s="199"/>
      <c r="BL137" s="200"/>
      <c r="BM137" s="198"/>
      <c r="BN137" s="199"/>
      <c r="BO137" s="199"/>
      <c r="BP137" s="199"/>
      <c r="BQ137" s="199"/>
      <c r="BR137" s="201"/>
      <c r="BS137" s="198"/>
      <c r="BT137" s="201"/>
      <c r="BU137" s="201"/>
      <c r="BV137" s="201"/>
      <c r="BW137" s="201"/>
      <c r="BX137" s="201"/>
      <c r="BY137" s="201"/>
      <c r="BZ137" s="201"/>
      <c r="CA137" s="198"/>
      <c r="CB137" s="199"/>
      <c r="CC137" s="199"/>
      <c r="CD137" s="199"/>
      <c r="CE137" s="199"/>
      <c r="CF137" s="199"/>
      <c r="CG137" s="199"/>
      <c r="CH137" s="201"/>
      <c r="CI137" s="203"/>
    </row>
    <row r="138" spans="2:87" ht="15.75" customHeight="1">
      <c r="B138" s="197">
        <v>133</v>
      </c>
      <c r="C138" s="39"/>
      <c r="D138" s="39"/>
      <c r="E138" s="40"/>
      <c r="F138" s="39"/>
      <c r="G138" s="41"/>
      <c r="H138" s="198"/>
      <c r="I138" s="265"/>
      <c r="J138" s="265"/>
      <c r="K138" s="265"/>
      <c r="L138" s="265"/>
      <c r="M138" s="265"/>
      <c r="N138" s="265"/>
      <c r="O138" s="265"/>
      <c r="P138" s="265"/>
      <c r="Q138" s="265"/>
      <c r="R138" s="265"/>
      <c r="S138" s="265"/>
      <c r="T138" s="265"/>
      <c r="U138" s="265"/>
      <c r="V138" s="265"/>
      <c r="W138" s="199"/>
      <c r="X138" s="199"/>
      <c r="Y138" s="199"/>
      <c r="Z138" s="199"/>
      <c r="AA138" s="199"/>
      <c r="AB138" s="199"/>
      <c r="AC138" s="198"/>
      <c r="AD138" s="265"/>
      <c r="AE138" s="265"/>
      <c r="AF138" s="265"/>
      <c r="AG138" s="265"/>
      <c r="AH138" s="265"/>
      <c r="AI138" s="265"/>
      <c r="AJ138" s="265"/>
      <c r="AK138" s="265"/>
      <c r="AL138" s="265"/>
      <c r="AM138" s="265"/>
      <c r="AN138" s="265"/>
      <c r="AO138" s="265"/>
      <c r="AP138" s="265"/>
      <c r="AQ138" s="265"/>
      <c r="AR138" s="265"/>
      <c r="AS138" s="265"/>
      <c r="AT138" s="265"/>
      <c r="AU138" s="265"/>
      <c r="AV138" s="265"/>
      <c r="AW138" s="200"/>
      <c r="AX138" s="265"/>
      <c r="AY138" s="199"/>
      <c r="AZ138" s="199"/>
      <c r="BA138" s="199"/>
      <c r="BB138" s="199"/>
      <c r="BC138" s="199"/>
      <c r="BD138" s="201"/>
      <c r="BE138" s="202"/>
      <c r="BF138" s="198"/>
      <c r="BG138" s="265"/>
      <c r="BH138" s="199"/>
      <c r="BI138" s="199"/>
      <c r="BJ138" s="199"/>
      <c r="BK138" s="199"/>
      <c r="BL138" s="200"/>
      <c r="BM138" s="198"/>
      <c r="BN138" s="199"/>
      <c r="BO138" s="199"/>
      <c r="BP138" s="199"/>
      <c r="BQ138" s="199"/>
      <c r="BR138" s="201"/>
      <c r="BS138" s="198"/>
      <c r="BT138" s="201"/>
      <c r="BU138" s="201"/>
      <c r="BV138" s="201"/>
      <c r="BW138" s="201"/>
      <c r="BX138" s="201"/>
      <c r="BY138" s="201"/>
      <c r="BZ138" s="201"/>
      <c r="CA138" s="198"/>
      <c r="CB138" s="199"/>
      <c r="CC138" s="199"/>
      <c r="CD138" s="199"/>
      <c r="CE138" s="199"/>
      <c r="CF138" s="199"/>
      <c r="CG138" s="199"/>
      <c r="CH138" s="201"/>
      <c r="CI138" s="203"/>
    </row>
    <row r="139" spans="2:87" ht="15.75" customHeight="1">
      <c r="B139" s="197">
        <v>134</v>
      </c>
      <c r="C139" s="39"/>
      <c r="D139" s="39"/>
      <c r="E139" s="40"/>
      <c r="F139" s="39"/>
      <c r="G139" s="41"/>
      <c r="H139" s="198"/>
      <c r="I139" s="265"/>
      <c r="J139" s="265"/>
      <c r="K139" s="265"/>
      <c r="L139" s="265"/>
      <c r="M139" s="265"/>
      <c r="N139" s="265"/>
      <c r="O139" s="265"/>
      <c r="P139" s="265"/>
      <c r="Q139" s="265"/>
      <c r="R139" s="265"/>
      <c r="S139" s="265"/>
      <c r="T139" s="265"/>
      <c r="U139" s="265"/>
      <c r="V139" s="265"/>
      <c r="W139" s="199"/>
      <c r="X139" s="199"/>
      <c r="Y139" s="199"/>
      <c r="Z139" s="199"/>
      <c r="AA139" s="199"/>
      <c r="AB139" s="199"/>
      <c r="AC139" s="198"/>
      <c r="AD139" s="265"/>
      <c r="AE139" s="265"/>
      <c r="AF139" s="265"/>
      <c r="AG139" s="265"/>
      <c r="AH139" s="265"/>
      <c r="AI139" s="265"/>
      <c r="AJ139" s="265"/>
      <c r="AK139" s="265"/>
      <c r="AL139" s="265"/>
      <c r="AM139" s="265"/>
      <c r="AN139" s="265"/>
      <c r="AO139" s="265"/>
      <c r="AP139" s="265"/>
      <c r="AQ139" s="265"/>
      <c r="AR139" s="265"/>
      <c r="AS139" s="265"/>
      <c r="AT139" s="265"/>
      <c r="AU139" s="265"/>
      <c r="AV139" s="265"/>
      <c r="AW139" s="200"/>
      <c r="AX139" s="265"/>
      <c r="AY139" s="199"/>
      <c r="AZ139" s="199"/>
      <c r="BA139" s="199"/>
      <c r="BB139" s="199"/>
      <c r="BC139" s="199"/>
      <c r="BD139" s="201"/>
      <c r="BE139" s="202"/>
      <c r="BF139" s="198"/>
      <c r="BG139" s="265"/>
      <c r="BH139" s="199"/>
      <c r="BI139" s="199"/>
      <c r="BJ139" s="199"/>
      <c r="BK139" s="199"/>
      <c r="BL139" s="200"/>
      <c r="BM139" s="198"/>
      <c r="BN139" s="199"/>
      <c r="BO139" s="199"/>
      <c r="BP139" s="199"/>
      <c r="BQ139" s="199"/>
      <c r="BR139" s="201"/>
      <c r="BS139" s="198"/>
      <c r="BT139" s="201"/>
      <c r="BU139" s="201"/>
      <c r="BV139" s="201"/>
      <c r="BW139" s="201"/>
      <c r="BX139" s="201"/>
      <c r="BY139" s="201"/>
      <c r="BZ139" s="201"/>
      <c r="CA139" s="198"/>
      <c r="CB139" s="199"/>
      <c r="CC139" s="199"/>
      <c r="CD139" s="199"/>
      <c r="CE139" s="199"/>
      <c r="CF139" s="199"/>
      <c r="CG139" s="199"/>
      <c r="CH139" s="201"/>
      <c r="CI139" s="203"/>
    </row>
    <row r="140" spans="2:87" ht="15.75" customHeight="1">
      <c r="B140" s="197">
        <v>135</v>
      </c>
      <c r="C140" s="39"/>
      <c r="D140" s="39"/>
      <c r="E140" s="40"/>
      <c r="F140" s="39"/>
      <c r="G140" s="41"/>
      <c r="H140" s="198"/>
      <c r="I140" s="265"/>
      <c r="J140" s="265"/>
      <c r="K140" s="265"/>
      <c r="L140" s="265"/>
      <c r="M140" s="265"/>
      <c r="N140" s="265"/>
      <c r="O140" s="265"/>
      <c r="P140" s="265"/>
      <c r="Q140" s="265"/>
      <c r="R140" s="265"/>
      <c r="S140" s="265"/>
      <c r="T140" s="265"/>
      <c r="U140" s="265"/>
      <c r="V140" s="265"/>
      <c r="W140" s="199"/>
      <c r="X140" s="199"/>
      <c r="Y140" s="199"/>
      <c r="Z140" s="199"/>
      <c r="AA140" s="199"/>
      <c r="AB140" s="199"/>
      <c r="AC140" s="198"/>
      <c r="AD140" s="265"/>
      <c r="AE140" s="265"/>
      <c r="AF140" s="265"/>
      <c r="AG140" s="265"/>
      <c r="AH140" s="265"/>
      <c r="AI140" s="265"/>
      <c r="AJ140" s="265"/>
      <c r="AK140" s="265"/>
      <c r="AL140" s="265"/>
      <c r="AM140" s="265"/>
      <c r="AN140" s="265"/>
      <c r="AO140" s="265"/>
      <c r="AP140" s="265"/>
      <c r="AQ140" s="265"/>
      <c r="AR140" s="265"/>
      <c r="AS140" s="265"/>
      <c r="AT140" s="265"/>
      <c r="AU140" s="265"/>
      <c r="AV140" s="265"/>
      <c r="AW140" s="200"/>
      <c r="AX140" s="265"/>
      <c r="AY140" s="199"/>
      <c r="AZ140" s="199"/>
      <c r="BA140" s="199"/>
      <c r="BB140" s="199"/>
      <c r="BC140" s="199"/>
      <c r="BD140" s="201"/>
      <c r="BE140" s="202"/>
      <c r="BF140" s="198"/>
      <c r="BG140" s="265"/>
      <c r="BH140" s="199"/>
      <c r="BI140" s="199"/>
      <c r="BJ140" s="199"/>
      <c r="BK140" s="199"/>
      <c r="BL140" s="200"/>
      <c r="BM140" s="198"/>
      <c r="BN140" s="199"/>
      <c r="BO140" s="199"/>
      <c r="BP140" s="199"/>
      <c r="BQ140" s="199"/>
      <c r="BR140" s="201"/>
      <c r="BS140" s="198"/>
      <c r="BT140" s="201"/>
      <c r="BU140" s="201"/>
      <c r="BV140" s="201"/>
      <c r="BW140" s="201"/>
      <c r="BX140" s="201"/>
      <c r="BY140" s="201"/>
      <c r="BZ140" s="201"/>
      <c r="CA140" s="198"/>
      <c r="CB140" s="199"/>
      <c r="CC140" s="199"/>
      <c r="CD140" s="199"/>
      <c r="CE140" s="199"/>
      <c r="CF140" s="199"/>
      <c r="CG140" s="199"/>
      <c r="CH140" s="201"/>
      <c r="CI140" s="203"/>
    </row>
    <row r="141" spans="2:87" ht="15.75" customHeight="1">
      <c r="B141" s="197">
        <v>136</v>
      </c>
      <c r="C141" s="39"/>
      <c r="D141" s="39"/>
      <c r="E141" s="40"/>
      <c r="F141" s="39"/>
      <c r="G141" s="41"/>
      <c r="H141" s="198"/>
      <c r="I141" s="265"/>
      <c r="J141" s="265"/>
      <c r="K141" s="265"/>
      <c r="L141" s="265"/>
      <c r="M141" s="265"/>
      <c r="N141" s="265"/>
      <c r="O141" s="265"/>
      <c r="P141" s="265"/>
      <c r="Q141" s="265"/>
      <c r="R141" s="265"/>
      <c r="S141" s="265"/>
      <c r="T141" s="265"/>
      <c r="U141" s="265"/>
      <c r="V141" s="265"/>
      <c r="W141" s="199"/>
      <c r="X141" s="199"/>
      <c r="Y141" s="199"/>
      <c r="Z141" s="199"/>
      <c r="AA141" s="199"/>
      <c r="AB141" s="199"/>
      <c r="AC141" s="198"/>
      <c r="AD141" s="265"/>
      <c r="AE141" s="265"/>
      <c r="AF141" s="265"/>
      <c r="AG141" s="265"/>
      <c r="AH141" s="265"/>
      <c r="AI141" s="265"/>
      <c r="AJ141" s="265"/>
      <c r="AK141" s="265"/>
      <c r="AL141" s="265"/>
      <c r="AM141" s="265"/>
      <c r="AN141" s="265"/>
      <c r="AO141" s="265"/>
      <c r="AP141" s="265"/>
      <c r="AQ141" s="265"/>
      <c r="AR141" s="265"/>
      <c r="AS141" s="265"/>
      <c r="AT141" s="265"/>
      <c r="AU141" s="265"/>
      <c r="AV141" s="265"/>
      <c r="AW141" s="200"/>
      <c r="AX141" s="265"/>
      <c r="AY141" s="199"/>
      <c r="AZ141" s="199"/>
      <c r="BA141" s="199"/>
      <c r="BB141" s="199"/>
      <c r="BC141" s="199"/>
      <c r="BD141" s="201"/>
      <c r="BE141" s="202"/>
      <c r="BF141" s="198"/>
      <c r="BG141" s="265"/>
      <c r="BH141" s="199"/>
      <c r="BI141" s="199"/>
      <c r="BJ141" s="199"/>
      <c r="BK141" s="199"/>
      <c r="BL141" s="200"/>
      <c r="BM141" s="198"/>
      <c r="BN141" s="199"/>
      <c r="BO141" s="199"/>
      <c r="BP141" s="199"/>
      <c r="BQ141" s="199"/>
      <c r="BR141" s="201"/>
      <c r="BS141" s="198"/>
      <c r="BT141" s="201"/>
      <c r="BU141" s="201"/>
      <c r="BV141" s="201"/>
      <c r="BW141" s="201"/>
      <c r="BX141" s="201"/>
      <c r="BY141" s="201"/>
      <c r="BZ141" s="201"/>
      <c r="CA141" s="198"/>
      <c r="CB141" s="199"/>
      <c r="CC141" s="199"/>
      <c r="CD141" s="199"/>
      <c r="CE141" s="199"/>
      <c r="CF141" s="199"/>
      <c r="CG141" s="199"/>
      <c r="CH141" s="201"/>
      <c r="CI141" s="203"/>
    </row>
    <row r="142" spans="2:87" ht="15.75" customHeight="1">
      <c r="B142" s="197">
        <v>137</v>
      </c>
      <c r="C142" s="39"/>
      <c r="D142" s="39"/>
      <c r="E142" s="40"/>
      <c r="F142" s="39"/>
      <c r="G142" s="41"/>
      <c r="H142" s="198"/>
      <c r="I142" s="265"/>
      <c r="J142" s="265"/>
      <c r="K142" s="265"/>
      <c r="L142" s="265"/>
      <c r="M142" s="265"/>
      <c r="N142" s="265"/>
      <c r="O142" s="265"/>
      <c r="P142" s="265"/>
      <c r="Q142" s="265"/>
      <c r="R142" s="265"/>
      <c r="S142" s="265"/>
      <c r="T142" s="265"/>
      <c r="U142" s="265"/>
      <c r="V142" s="265"/>
      <c r="W142" s="199"/>
      <c r="X142" s="199"/>
      <c r="Y142" s="199"/>
      <c r="Z142" s="199"/>
      <c r="AA142" s="199"/>
      <c r="AB142" s="199"/>
      <c r="AC142" s="198"/>
      <c r="AD142" s="265"/>
      <c r="AE142" s="265"/>
      <c r="AF142" s="265"/>
      <c r="AG142" s="265"/>
      <c r="AH142" s="265"/>
      <c r="AI142" s="265"/>
      <c r="AJ142" s="265"/>
      <c r="AK142" s="265"/>
      <c r="AL142" s="265"/>
      <c r="AM142" s="265"/>
      <c r="AN142" s="265"/>
      <c r="AO142" s="265"/>
      <c r="AP142" s="265"/>
      <c r="AQ142" s="265"/>
      <c r="AR142" s="265"/>
      <c r="AS142" s="265"/>
      <c r="AT142" s="265"/>
      <c r="AU142" s="265"/>
      <c r="AV142" s="265"/>
      <c r="AW142" s="200"/>
      <c r="AX142" s="265"/>
      <c r="AY142" s="199"/>
      <c r="AZ142" s="199"/>
      <c r="BA142" s="199"/>
      <c r="BB142" s="199"/>
      <c r="BC142" s="199"/>
      <c r="BD142" s="201"/>
      <c r="BE142" s="202"/>
      <c r="BF142" s="198"/>
      <c r="BG142" s="265"/>
      <c r="BH142" s="199"/>
      <c r="BI142" s="199"/>
      <c r="BJ142" s="199"/>
      <c r="BK142" s="199"/>
      <c r="BL142" s="200"/>
      <c r="BM142" s="198"/>
      <c r="BN142" s="199"/>
      <c r="BO142" s="199"/>
      <c r="BP142" s="199"/>
      <c r="BQ142" s="199"/>
      <c r="BR142" s="201"/>
      <c r="BS142" s="198"/>
      <c r="BT142" s="201"/>
      <c r="BU142" s="201"/>
      <c r="BV142" s="201"/>
      <c r="BW142" s="201"/>
      <c r="BX142" s="201"/>
      <c r="BY142" s="201"/>
      <c r="BZ142" s="201"/>
      <c r="CA142" s="198"/>
      <c r="CB142" s="199"/>
      <c r="CC142" s="199"/>
      <c r="CD142" s="199"/>
      <c r="CE142" s="199"/>
      <c r="CF142" s="199"/>
      <c r="CG142" s="199"/>
      <c r="CH142" s="201"/>
      <c r="CI142" s="203"/>
    </row>
    <row r="143" spans="2:87" ht="15.75" customHeight="1">
      <c r="B143" s="197">
        <v>138</v>
      </c>
      <c r="C143" s="39"/>
      <c r="D143" s="39"/>
      <c r="E143" s="40"/>
      <c r="F143" s="39"/>
      <c r="G143" s="41"/>
      <c r="H143" s="198"/>
      <c r="I143" s="265"/>
      <c r="J143" s="265"/>
      <c r="K143" s="265"/>
      <c r="L143" s="265"/>
      <c r="M143" s="265"/>
      <c r="N143" s="265"/>
      <c r="O143" s="265"/>
      <c r="P143" s="265"/>
      <c r="Q143" s="265"/>
      <c r="R143" s="265"/>
      <c r="S143" s="265"/>
      <c r="T143" s="265"/>
      <c r="U143" s="265"/>
      <c r="V143" s="265"/>
      <c r="W143" s="199"/>
      <c r="X143" s="199"/>
      <c r="Y143" s="199"/>
      <c r="Z143" s="199"/>
      <c r="AA143" s="199"/>
      <c r="AB143" s="199"/>
      <c r="AC143" s="198"/>
      <c r="AD143" s="265"/>
      <c r="AE143" s="265"/>
      <c r="AF143" s="265"/>
      <c r="AG143" s="265"/>
      <c r="AH143" s="265"/>
      <c r="AI143" s="265"/>
      <c r="AJ143" s="265"/>
      <c r="AK143" s="265"/>
      <c r="AL143" s="265"/>
      <c r="AM143" s="265"/>
      <c r="AN143" s="265"/>
      <c r="AO143" s="265"/>
      <c r="AP143" s="265"/>
      <c r="AQ143" s="265"/>
      <c r="AR143" s="265"/>
      <c r="AS143" s="265"/>
      <c r="AT143" s="265"/>
      <c r="AU143" s="265"/>
      <c r="AV143" s="265"/>
      <c r="AW143" s="200"/>
      <c r="AX143" s="265"/>
      <c r="AY143" s="199"/>
      <c r="AZ143" s="199"/>
      <c r="BA143" s="199"/>
      <c r="BB143" s="199"/>
      <c r="BC143" s="199"/>
      <c r="BD143" s="201"/>
      <c r="BE143" s="202"/>
      <c r="BF143" s="198"/>
      <c r="BG143" s="265"/>
      <c r="BH143" s="199"/>
      <c r="BI143" s="199"/>
      <c r="BJ143" s="199"/>
      <c r="BK143" s="199"/>
      <c r="BL143" s="200"/>
      <c r="BM143" s="198"/>
      <c r="BN143" s="199"/>
      <c r="BO143" s="199"/>
      <c r="BP143" s="199"/>
      <c r="BQ143" s="199"/>
      <c r="BR143" s="201"/>
      <c r="BS143" s="198"/>
      <c r="BT143" s="201"/>
      <c r="BU143" s="201"/>
      <c r="BV143" s="201"/>
      <c r="BW143" s="201"/>
      <c r="BX143" s="201"/>
      <c r="BY143" s="201"/>
      <c r="BZ143" s="201"/>
      <c r="CA143" s="198"/>
      <c r="CB143" s="199"/>
      <c r="CC143" s="199"/>
      <c r="CD143" s="199"/>
      <c r="CE143" s="199"/>
      <c r="CF143" s="199"/>
      <c r="CG143" s="199"/>
      <c r="CH143" s="201"/>
      <c r="CI143" s="203"/>
    </row>
    <row r="144" spans="2:87" ht="15.75" customHeight="1">
      <c r="B144" s="197">
        <v>139</v>
      </c>
      <c r="C144" s="39"/>
      <c r="D144" s="39"/>
      <c r="E144" s="40"/>
      <c r="F144" s="39"/>
      <c r="G144" s="41"/>
      <c r="H144" s="198"/>
      <c r="I144" s="265"/>
      <c r="J144" s="265"/>
      <c r="K144" s="265"/>
      <c r="L144" s="265"/>
      <c r="M144" s="265"/>
      <c r="N144" s="265"/>
      <c r="O144" s="265"/>
      <c r="P144" s="265"/>
      <c r="Q144" s="265"/>
      <c r="R144" s="265"/>
      <c r="S144" s="265"/>
      <c r="T144" s="265"/>
      <c r="U144" s="265"/>
      <c r="V144" s="265"/>
      <c r="W144" s="199"/>
      <c r="X144" s="199"/>
      <c r="Y144" s="199"/>
      <c r="Z144" s="199"/>
      <c r="AA144" s="199"/>
      <c r="AB144" s="199"/>
      <c r="AC144" s="198"/>
      <c r="AD144" s="265"/>
      <c r="AE144" s="265"/>
      <c r="AF144" s="265"/>
      <c r="AG144" s="265"/>
      <c r="AH144" s="265"/>
      <c r="AI144" s="265"/>
      <c r="AJ144" s="265"/>
      <c r="AK144" s="265"/>
      <c r="AL144" s="265"/>
      <c r="AM144" s="265"/>
      <c r="AN144" s="265"/>
      <c r="AO144" s="265"/>
      <c r="AP144" s="265"/>
      <c r="AQ144" s="265"/>
      <c r="AR144" s="265"/>
      <c r="AS144" s="265"/>
      <c r="AT144" s="265"/>
      <c r="AU144" s="265"/>
      <c r="AV144" s="265"/>
      <c r="AW144" s="200"/>
      <c r="AX144" s="265"/>
      <c r="AY144" s="199"/>
      <c r="AZ144" s="199"/>
      <c r="BA144" s="199"/>
      <c r="BB144" s="199"/>
      <c r="BC144" s="199"/>
      <c r="BD144" s="201"/>
      <c r="BE144" s="202"/>
      <c r="BF144" s="198"/>
      <c r="BG144" s="265"/>
      <c r="BH144" s="199"/>
      <c r="BI144" s="199"/>
      <c r="BJ144" s="199"/>
      <c r="BK144" s="199"/>
      <c r="BL144" s="200"/>
      <c r="BM144" s="198"/>
      <c r="BN144" s="199"/>
      <c r="BO144" s="199"/>
      <c r="BP144" s="199"/>
      <c r="BQ144" s="199"/>
      <c r="BR144" s="201"/>
      <c r="BS144" s="198"/>
      <c r="BT144" s="201"/>
      <c r="BU144" s="201"/>
      <c r="BV144" s="201"/>
      <c r="BW144" s="201"/>
      <c r="BX144" s="201"/>
      <c r="BY144" s="201"/>
      <c r="BZ144" s="201"/>
      <c r="CA144" s="198"/>
      <c r="CB144" s="199"/>
      <c r="CC144" s="199"/>
      <c r="CD144" s="199"/>
      <c r="CE144" s="199"/>
      <c r="CF144" s="199"/>
      <c r="CG144" s="199"/>
      <c r="CH144" s="201"/>
      <c r="CI144" s="203"/>
    </row>
    <row r="145" spans="2:87" ht="15.75" customHeight="1">
      <c r="B145" s="197">
        <v>140</v>
      </c>
      <c r="C145" s="39"/>
      <c r="D145" s="39"/>
      <c r="E145" s="40"/>
      <c r="F145" s="39"/>
      <c r="G145" s="41"/>
      <c r="H145" s="198"/>
      <c r="I145" s="265"/>
      <c r="J145" s="265"/>
      <c r="K145" s="265"/>
      <c r="L145" s="265"/>
      <c r="M145" s="265"/>
      <c r="N145" s="265"/>
      <c r="O145" s="265"/>
      <c r="P145" s="265"/>
      <c r="Q145" s="265"/>
      <c r="R145" s="265"/>
      <c r="S145" s="265"/>
      <c r="T145" s="265"/>
      <c r="U145" s="265"/>
      <c r="V145" s="265"/>
      <c r="W145" s="199"/>
      <c r="X145" s="199"/>
      <c r="Y145" s="199"/>
      <c r="Z145" s="199"/>
      <c r="AA145" s="199"/>
      <c r="AB145" s="199"/>
      <c r="AC145" s="198"/>
      <c r="AD145" s="265"/>
      <c r="AE145" s="265"/>
      <c r="AF145" s="265"/>
      <c r="AG145" s="265"/>
      <c r="AH145" s="265"/>
      <c r="AI145" s="265"/>
      <c r="AJ145" s="265"/>
      <c r="AK145" s="265"/>
      <c r="AL145" s="265"/>
      <c r="AM145" s="265"/>
      <c r="AN145" s="265"/>
      <c r="AO145" s="265"/>
      <c r="AP145" s="265"/>
      <c r="AQ145" s="265"/>
      <c r="AR145" s="265"/>
      <c r="AS145" s="265"/>
      <c r="AT145" s="265"/>
      <c r="AU145" s="265"/>
      <c r="AV145" s="265"/>
      <c r="AW145" s="200"/>
      <c r="AX145" s="265"/>
      <c r="AY145" s="199"/>
      <c r="AZ145" s="199"/>
      <c r="BA145" s="199"/>
      <c r="BB145" s="199"/>
      <c r="BC145" s="199"/>
      <c r="BD145" s="201"/>
      <c r="BE145" s="202"/>
      <c r="BF145" s="198"/>
      <c r="BG145" s="265"/>
      <c r="BH145" s="199"/>
      <c r="BI145" s="199"/>
      <c r="BJ145" s="199"/>
      <c r="BK145" s="199"/>
      <c r="BL145" s="200"/>
      <c r="BM145" s="198"/>
      <c r="BN145" s="199"/>
      <c r="BO145" s="199"/>
      <c r="BP145" s="199"/>
      <c r="BQ145" s="199"/>
      <c r="BR145" s="201"/>
      <c r="BS145" s="198"/>
      <c r="BT145" s="201"/>
      <c r="BU145" s="201"/>
      <c r="BV145" s="201"/>
      <c r="BW145" s="201"/>
      <c r="BX145" s="201"/>
      <c r="BY145" s="201"/>
      <c r="BZ145" s="201"/>
      <c r="CA145" s="198"/>
      <c r="CB145" s="199"/>
      <c r="CC145" s="199"/>
      <c r="CD145" s="199"/>
      <c r="CE145" s="199"/>
      <c r="CF145" s="199"/>
      <c r="CG145" s="199"/>
      <c r="CH145" s="201"/>
      <c r="CI145" s="203"/>
    </row>
    <row r="146" spans="2:87" ht="15.75" customHeight="1">
      <c r="B146" s="197">
        <v>141</v>
      </c>
      <c r="C146" s="39"/>
      <c r="D146" s="39"/>
      <c r="E146" s="40"/>
      <c r="F146" s="39"/>
      <c r="G146" s="41"/>
      <c r="H146" s="198"/>
      <c r="I146" s="265"/>
      <c r="J146" s="265"/>
      <c r="K146" s="265"/>
      <c r="L146" s="265"/>
      <c r="M146" s="265"/>
      <c r="N146" s="265"/>
      <c r="O146" s="265"/>
      <c r="P146" s="265"/>
      <c r="Q146" s="265"/>
      <c r="R146" s="265"/>
      <c r="S146" s="265"/>
      <c r="T146" s="265"/>
      <c r="U146" s="265"/>
      <c r="V146" s="265"/>
      <c r="W146" s="199"/>
      <c r="X146" s="199"/>
      <c r="Y146" s="199"/>
      <c r="Z146" s="199"/>
      <c r="AA146" s="199"/>
      <c r="AB146" s="199"/>
      <c r="AC146" s="198"/>
      <c r="AD146" s="265"/>
      <c r="AE146" s="265"/>
      <c r="AF146" s="265"/>
      <c r="AG146" s="265"/>
      <c r="AH146" s="265"/>
      <c r="AI146" s="265"/>
      <c r="AJ146" s="265"/>
      <c r="AK146" s="265"/>
      <c r="AL146" s="265"/>
      <c r="AM146" s="265"/>
      <c r="AN146" s="265"/>
      <c r="AO146" s="265"/>
      <c r="AP146" s="265"/>
      <c r="AQ146" s="265"/>
      <c r="AR146" s="265"/>
      <c r="AS146" s="265"/>
      <c r="AT146" s="265"/>
      <c r="AU146" s="265"/>
      <c r="AV146" s="265"/>
      <c r="AW146" s="200"/>
      <c r="AX146" s="265"/>
      <c r="AY146" s="199"/>
      <c r="AZ146" s="199"/>
      <c r="BA146" s="199"/>
      <c r="BB146" s="199"/>
      <c r="BC146" s="199"/>
      <c r="BD146" s="201"/>
      <c r="BE146" s="202"/>
      <c r="BF146" s="198"/>
      <c r="BG146" s="265"/>
      <c r="BH146" s="199"/>
      <c r="BI146" s="199"/>
      <c r="BJ146" s="199"/>
      <c r="BK146" s="199"/>
      <c r="BL146" s="200"/>
      <c r="BM146" s="198"/>
      <c r="BN146" s="199"/>
      <c r="BO146" s="199"/>
      <c r="BP146" s="199"/>
      <c r="BQ146" s="199"/>
      <c r="BR146" s="201"/>
      <c r="BS146" s="198"/>
      <c r="BT146" s="201"/>
      <c r="BU146" s="201"/>
      <c r="BV146" s="201"/>
      <c r="BW146" s="201"/>
      <c r="BX146" s="201"/>
      <c r="BY146" s="201"/>
      <c r="BZ146" s="201"/>
      <c r="CA146" s="198"/>
      <c r="CB146" s="199"/>
      <c r="CC146" s="199"/>
      <c r="CD146" s="199"/>
      <c r="CE146" s="199"/>
      <c r="CF146" s="199"/>
      <c r="CG146" s="199"/>
      <c r="CH146" s="201"/>
      <c r="CI146" s="203"/>
    </row>
    <row r="147" spans="2:87" ht="15.75" customHeight="1">
      <c r="B147" s="197">
        <v>142</v>
      </c>
      <c r="C147" s="39"/>
      <c r="D147" s="39"/>
      <c r="E147" s="40"/>
      <c r="F147" s="39"/>
      <c r="G147" s="41"/>
      <c r="H147" s="198"/>
      <c r="I147" s="265"/>
      <c r="J147" s="265"/>
      <c r="K147" s="265"/>
      <c r="L147" s="265"/>
      <c r="M147" s="265"/>
      <c r="N147" s="265"/>
      <c r="O147" s="265"/>
      <c r="P147" s="265"/>
      <c r="Q147" s="265"/>
      <c r="R147" s="265"/>
      <c r="S147" s="265"/>
      <c r="T147" s="265"/>
      <c r="U147" s="265"/>
      <c r="V147" s="265"/>
      <c r="W147" s="199"/>
      <c r="X147" s="199"/>
      <c r="Y147" s="199"/>
      <c r="Z147" s="199"/>
      <c r="AA147" s="199"/>
      <c r="AB147" s="199"/>
      <c r="AC147" s="198"/>
      <c r="AD147" s="265"/>
      <c r="AE147" s="265"/>
      <c r="AF147" s="265"/>
      <c r="AG147" s="265"/>
      <c r="AH147" s="265"/>
      <c r="AI147" s="265"/>
      <c r="AJ147" s="265"/>
      <c r="AK147" s="265"/>
      <c r="AL147" s="265"/>
      <c r="AM147" s="265"/>
      <c r="AN147" s="265"/>
      <c r="AO147" s="265"/>
      <c r="AP147" s="265"/>
      <c r="AQ147" s="265"/>
      <c r="AR147" s="265"/>
      <c r="AS147" s="265"/>
      <c r="AT147" s="265"/>
      <c r="AU147" s="265"/>
      <c r="AV147" s="265"/>
      <c r="AW147" s="200"/>
      <c r="AX147" s="265"/>
      <c r="AY147" s="199"/>
      <c r="AZ147" s="199"/>
      <c r="BA147" s="199"/>
      <c r="BB147" s="199"/>
      <c r="BC147" s="199"/>
      <c r="BD147" s="201"/>
      <c r="BE147" s="202"/>
      <c r="BF147" s="198"/>
      <c r="BG147" s="265"/>
      <c r="BH147" s="199"/>
      <c r="BI147" s="199"/>
      <c r="BJ147" s="199"/>
      <c r="BK147" s="199"/>
      <c r="BL147" s="200"/>
      <c r="BM147" s="198"/>
      <c r="BN147" s="199"/>
      <c r="BO147" s="199"/>
      <c r="BP147" s="199"/>
      <c r="BQ147" s="199"/>
      <c r="BR147" s="201"/>
      <c r="BS147" s="198"/>
      <c r="BT147" s="201"/>
      <c r="BU147" s="201"/>
      <c r="BV147" s="201"/>
      <c r="BW147" s="201"/>
      <c r="BX147" s="201"/>
      <c r="BY147" s="201"/>
      <c r="BZ147" s="201"/>
      <c r="CA147" s="198"/>
      <c r="CB147" s="199"/>
      <c r="CC147" s="199"/>
      <c r="CD147" s="199"/>
      <c r="CE147" s="199"/>
      <c r="CF147" s="199"/>
      <c r="CG147" s="199"/>
      <c r="CH147" s="201"/>
      <c r="CI147" s="203"/>
    </row>
    <row r="148" spans="2:87" ht="15.75" customHeight="1">
      <c r="B148" s="197">
        <v>143</v>
      </c>
      <c r="C148" s="39"/>
      <c r="D148" s="39"/>
      <c r="E148" s="40"/>
      <c r="F148" s="39"/>
      <c r="G148" s="41"/>
      <c r="H148" s="198"/>
      <c r="I148" s="265"/>
      <c r="J148" s="265"/>
      <c r="K148" s="265"/>
      <c r="L148" s="265"/>
      <c r="M148" s="265"/>
      <c r="N148" s="265"/>
      <c r="O148" s="265"/>
      <c r="P148" s="265"/>
      <c r="Q148" s="265"/>
      <c r="R148" s="265"/>
      <c r="S148" s="265"/>
      <c r="T148" s="265"/>
      <c r="U148" s="265"/>
      <c r="V148" s="265"/>
      <c r="W148" s="199"/>
      <c r="X148" s="199"/>
      <c r="Y148" s="199"/>
      <c r="Z148" s="199"/>
      <c r="AA148" s="199"/>
      <c r="AB148" s="199"/>
      <c r="AC148" s="198"/>
      <c r="AD148" s="265"/>
      <c r="AE148" s="265"/>
      <c r="AF148" s="265"/>
      <c r="AG148" s="265"/>
      <c r="AH148" s="265"/>
      <c r="AI148" s="265"/>
      <c r="AJ148" s="265"/>
      <c r="AK148" s="265"/>
      <c r="AL148" s="265"/>
      <c r="AM148" s="265"/>
      <c r="AN148" s="265"/>
      <c r="AO148" s="265"/>
      <c r="AP148" s="265"/>
      <c r="AQ148" s="265"/>
      <c r="AR148" s="265"/>
      <c r="AS148" s="265"/>
      <c r="AT148" s="265"/>
      <c r="AU148" s="265"/>
      <c r="AV148" s="265"/>
      <c r="AW148" s="200"/>
      <c r="AX148" s="265"/>
      <c r="AY148" s="199"/>
      <c r="AZ148" s="199"/>
      <c r="BA148" s="199"/>
      <c r="BB148" s="199"/>
      <c r="BC148" s="199"/>
      <c r="BD148" s="201"/>
      <c r="BE148" s="202"/>
      <c r="BF148" s="198"/>
      <c r="BG148" s="265"/>
      <c r="BH148" s="199"/>
      <c r="BI148" s="199"/>
      <c r="BJ148" s="199"/>
      <c r="BK148" s="199"/>
      <c r="BL148" s="200"/>
      <c r="BM148" s="198"/>
      <c r="BN148" s="199"/>
      <c r="BO148" s="199"/>
      <c r="BP148" s="199"/>
      <c r="BQ148" s="199"/>
      <c r="BR148" s="201"/>
      <c r="BS148" s="198"/>
      <c r="BT148" s="201"/>
      <c r="BU148" s="201"/>
      <c r="BV148" s="201"/>
      <c r="BW148" s="201"/>
      <c r="BX148" s="201"/>
      <c r="BY148" s="201"/>
      <c r="BZ148" s="201"/>
      <c r="CA148" s="198"/>
      <c r="CB148" s="199"/>
      <c r="CC148" s="199"/>
      <c r="CD148" s="199"/>
      <c r="CE148" s="199"/>
      <c r="CF148" s="199"/>
      <c r="CG148" s="199"/>
      <c r="CH148" s="201"/>
      <c r="CI148" s="203"/>
    </row>
    <row r="149" spans="2:87" ht="15.75" customHeight="1">
      <c r="B149" s="197">
        <v>144</v>
      </c>
      <c r="C149" s="39"/>
      <c r="D149" s="39"/>
      <c r="E149" s="40"/>
      <c r="F149" s="39"/>
      <c r="G149" s="41"/>
      <c r="H149" s="198"/>
      <c r="I149" s="265"/>
      <c r="J149" s="265"/>
      <c r="K149" s="265"/>
      <c r="L149" s="265"/>
      <c r="M149" s="265"/>
      <c r="N149" s="265"/>
      <c r="O149" s="265"/>
      <c r="P149" s="265"/>
      <c r="Q149" s="265"/>
      <c r="R149" s="265"/>
      <c r="S149" s="265"/>
      <c r="T149" s="265"/>
      <c r="U149" s="265"/>
      <c r="V149" s="265"/>
      <c r="W149" s="199"/>
      <c r="X149" s="199"/>
      <c r="Y149" s="199"/>
      <c r="Z149" s="199"/>
      <c r="AA149" s="199"/>
      <c r="AB149" s="199"/>
      <c r="AC149" s="198"/>
      <c r="AD149" s="265"/>
      <c r="AE149" s="265"/>
      <c r="AF149" s="265"/>
      <c r="AG149" s="265"/>
      <c r="AH149" s="265"/>
      <c r="AI149" s="265"/>
      <c r="AJ149" s="265"/>
      <c r="AK149" s="265"/>
      <c r="AL149" s="265"/>
      <c r="AM149" s="265"/>
      <c r="AN149" s="265"/>
      <c r="AO149" s="265"/>
      <c r="AP149" s="265"/>
      <c r="AQ149" s="265"/>
      <c r="AR149" s="265"/>
      <c r="AS149" s="265"/>
      <c r="AT149" s="265"/>
      <c r="AU149" s="265"/>
      <c r="AV149" s="265"/>
      <c r="AW149" s="200"/>
      <c r="AX149" s="265"/>
      <c r="AY149" s="199"/>
      <c r="AZ149" s="199"/>
      <c r="BA149" s="199"/>
      <c r="BB149" s="199"/>
      <c r="BC149" s="199"/>
      <c r="BD149" s="201"/>
      <c r="BE149" s="202"/>
      <c r="BF149" s="198"/>
      <c r="BG149" s="265"/>
      <c r="BH149" s="199"/>
      <c r="BI149" s="199"/>
      <c r="BJ149" s="199"/>
      <c r="BK149" s="199"/>
      <c r="BL149" s="200"/>
      <c r="BM149" s="198"/>
      <c r="BN149" s="199"/>
      <c r="BO149" s="199"/>
      <c r="BP149" s="199"/>
      <c r="BQ149" s="199"/>
      <c r="BR149" s="201"/>
      <c r="BS149" s="198"/>
      <c r="BT149" s="201"/>
      <c r="BU149" s="201"/>
      <c r="BV149" s="201"/>
      <c r="BW149" s="201"/>
      <c r="BX149" s="201"/>
      <c r="BY149" s="201"/>
      <c r="BZ149" s="201"/>
      <c r="CA149" s="198"/>
      <c r="CB149" s="199"/>
      <c r="CC149" s="199"/>
      <c r="CD149" s="199"/>
      <c r="CE149" s="199"/>
      <c r="CF149" s="199"/>
      <c r="CG149" s="199"/>
      <c r="CH149" s="201"/>
      <c r="CI149" s="203"/>
    </row>
    <row r="150" spans="2:87" ht="15.75" customHeight="1">
      <c r="B150" s="197">
        <v>145</v>
      </c>
      <c r="C150" s="39"/>
      <c r="D150" s="39"/>
      <c r="E150" s="40"/>
      <c r="F150" s="39"/>
      <c r="G150" s="41"/>
      <c r="H150" s="198"/>
      <c r="I150" s="265"/>
      <c r="J150" s="265"/>
      <c r="K150" s="265"/>
      <c r="L150" s="265"/>
      <c r="M150" s="265"/>
      <c r="N150" s="265"/>
      <c r="O150" s="265"/>
      <c r="P150" s="265"/>
      <c r="Q150" s="265"/>
      <c r="R150" s="265"/>
      <c r="S150" s="265"/>
      <c r="T150" s="265"/>
      <c r="U150" s="265"/>
      <c r="V150" s="265"/>
      <c r="W150" s="199"/>
      <c r="X150" s="199"/>
      <c r="Y150" s="199"/>
      <c r="Z150" s="199"/>
      <c r="AA150" s="199"/>
      <c r="AB150" s="199"/>
      <c r="AC150" s="198"/>
      <c r="AD150" s="265"/>
      <c r="AE150" s="265"/>
      <c r="AF150" s="265"/>
      <c r="AG150" s="265"/>
      <c r="AH150" s="265"/>
      <c r="AI150" s="265"/>
      <c r="AJ150" s="265"/>
      <c r="AK150" s="265"/>
      <c r="AL150" s="265"/>
      <c r="AM150" s="265"/>
      <c r="AN150" s="265"/>
      <c r="AO150" s="265"/>
      <c r="AP150" s="265"/>
      <c r="AQ150" s="265"/>
      <c r="AR150" s="265"/>
      <c r="AS150" s="265"/>
      <c r="AT150" s="265"/>
      <c r="AU150" s="265"/>
      <c r="AV150" s="265"/>
      <c r="AW150" s="200"/>
      <c r="AX150" s="265"/>
      <c r="AY150" s="199"/>
      <c r="AZ150" s="199"/>
      <c r="BA150" s="199"/>
      <c r="BB150" s="199"/>
      <c r="BC150" s="199"/>
      <c r="BD150" s="201"/>
      <c r="BE150" s="202"/>
      <c r="BF150" s="198"/>
      <c r="BG150" s="265"/>
      <c r="BH150" s="199"/>
      <c r="BI150" s="199"/>
      <c r="BJ150" s="199"/>
      <c r="BK150" s="199"/>
      <c r="BL150" s="200"/>
      <c r="BM150" s="198"/>
      <c r="BN150" s="199"/>
      <c r="BO150" s="199"/>
      <c r="BP150" s="199"/>
      <c r="BQ150" s="199"/>
      <c r="BR150" s="201"/>
      <c r="BS150" s="198"/>
      <c r="BT150" s="201"/>
      <c r="BU150" s="201"/>
      <c r="BV150" s="201"/>
      <c r="BW150" s="201"/>
      <c r="BX150" s="201"/>
      <c r="BY150" s="201"/>
      <c r="BZ150" s="201"/>
      <c r="CA150" s="198"/>
      <c r="CB150" s="199"/>
      <c r="CC150" s="199"/>
      <c r="CD150" s="199"/>
      <c r="CE150" s="199"/>
      <c r="CF150" s="199"/>
      <c r="CG150" s="199"/>
      <c r="CH150" s="201"/>
      <c r="CI150" s="203"/>
    </row>
    <row r="151" spans="2:87" ht="15.75" customHeight="1">
      <c r="B151" s="197">
        <v>146</v>
      </c>
      <c r="C151" s="39"/>
      <c r="D151" s="39"/>
      <c r="E151" s="40"/>
      <c r="F151" s="39"/>
      <c r="G151" s="41"/>
      <c r="H151" s="198"/>
      <c r="I151" s="265"/>
      <c r="J151" s="265"/>
      <c r="K151" s="265"/>
      <c r="L151" s="265"/>
      <c r="M151" s="265"/>
      <c r="N151" s="265"/>
      <c r="O151" s="265"/>
      <c r="P151" s="265"/>
      <c r="Q151" s="265"/>
      <c r="R151" s="265"/>
      <c r="S151" s="265"/>
      <c r="T151" s="265"/>
      <c r="U151" s="265"/>
      <c r="V151" s="265"/>
      <c r="W151" s="199"/>
      <c r="X151" s="199"/>
      <c r="Y151" s="199"/>
      <c r="Z151" s="199"/>
      <c r="AA151" s="199"/>
      <c r="AB151" s="199"/>
      <c r="AC151" s="198"/>
      <c r="AD151" s="265"/>
      <c r="AE151" s="265"/>
      <c r="AF151" s="265"/>
      <c r="AG151" s="265"/>
      <c r="AH151" s="265"/>
      <c r="AI151" s="265"/>
      <c r="AJ151" s="265"/>
      <c r="AK151" s="265"/>
      <c r="AL151" s="265"/>
      <c r="AM151" s="265"/>
      <c r="AN151" s="265"/>
      <c r="AO151" s="265"/>
      <c r="AP151" s="265"/>
      <c r="AQ151" s="265"/>
      <c r="AR151" s="265"/>
      <c r="AS151" s="265"/>
      <c r="AT151" s="265"/>
      <c r="AU151" s="265"/>
      <c r="AV151" s="265"/>
      <c r="AW151" s="200"/>
      <c r="AX151" s="265"/>
      <c r="AY151" s="199"/>
      <c r="AZ151" s="199"/>
      <c r="BA151" s="199"/>
      <c r="BB151" s="199"/>
      <c r="BC151" s="199"/>
      <c r="BD151" s="201"/>
      <c r="BE151" s="202"/>
      <c r="BF151" s="198"/>
      <c r="BG151" s="265"/>
      <c r="BH151" s="199"/>
      <c r="BI151" s="199"/>
      <c r="BJ151" s="199"/>
      <c r="BK151" s="199"/>
      <c r="BL151" s="200"/>
      <c r="BM151" s="198"/>
      <c r="BN151" s="199"/>
      <c r="BO151" s="199"/>
      <c r="BP151" s="199"/>
      <c r="BQ151" s="199"/>
      <c r="BR151" s="201"/>
      <c r="BS151" s="198"/>
      <c r="BT151" s="201"/>
      <c r="BU151" s="201"/>
      <c r="BV151" s="201"/>
      <c r="BW151" s="201"/>
      <c r="BX151" s="201"/>
      <c r="BY151" s="201"/>
      <c r="BZ151" s="201"/>
      <c r="CA151" s="198"/>
      <c r="CB151" s="199"/>
      <c r="CC151" s="199"/>
      <c r="CD151" s="199"/>
      <c r="CE151" s="199"/>
      <c r="CF151" s="199"/>
      <c r="CG151" s="199"/>
      <c r="CH151" s="201"/>
      <c r="CI151" s="203"/>
    </row>
    <row r="152" spans="2:87" ht="15.75" customHeight="1">
      <c r="B152" s="197">
        <v>147</v>
      </c>
      <c r="C152" s="39"/>
      <c r="D152" s="39"/>
      <c r="E152" s="40"/>
      <c r="F152" s="39"/>
      <c r="G152" s="41"/>
      <c r="H152" s="198"/>
      <c r="I152" s="265"/>
      <c r="J152" s="265"/>
      <c r="K152" s="265"/>
      <c r="L152" s="265"/>
      <c r="M152" s="265"/>
      <c r="N152" s="265"/>
      <c r="O152" s="265"/>
      <c r="P152" s="265"/>
      <c r="Q152" s="265"/>
      <c r="R152" s="265"/>
      <c r="S152" s="265"/>
      <c r="T152" s="265"/>
      <c r="U152" s="265"/>
      <c r="V152" s="265"/>
      <c r="W152" s="199"/>
      <c r="X152" s="199"/>
      <c r="Y152" s="199"/>
      <c r="Z152" s="199"/>
      <c r="AA152" s="199"/>
      <c r="AB152" s="199"/>
      <c r="AC152" s="198"/>
      <c r="AD152" s="265"/>
      <c r="AE152" s="265"/>
      <c r="AF152" s="265"/>
      <c r="AG152" s="265"/>
      <c r="AH152" s="265"/>
      <c r="AI152" s="265"/>
      <c r="AJ152" s="265"/>
      <c r="AK152" s="265"/>
      <c r="AL152" s="265"/>
      <c r="AM152" s="265"/>
      <c r="AN152" s="265"/>
      <c r="AO152" s="265"/>
      <c r="AP152" s="265"/>
      <c r="AQ152" s="265"/>
      <c r="AR152" s="265"/>
      <c r="AS152" s="265"/>
      <c r="AT152" s="265"/>
      <c r="AU152" s="265"/>
      <c r="AV152" s="265"/>
      <c r="AW152" s="200"/>
      <c r="AX152" s="265"/>
      <c r="AY152" s="199"/>
      <c r="AZ152" s="199"/>
      <c r="BA152" s="199"/>
      <c r="BB152" s="199"/>
      <c r="BC152" s="199"/>
      <c r="BD152" s="201"/>
      <c r="BE152" s="202"/>
      <c r="BF152" s="198"/>
      <c r="BG152" s="265"/>
      <c r="BH152" s="199"/>
      <c r="BI152" s="199"/>
      <c r="BJ152" s="199"/>
      <c r="BK152" s="199"/>
      <c r="BL152" s="200"/>
      <c r="BM152" s="198"/>
      <c r="BN152" s="199"/>
      <c r="BO152" s="199"/>
      <c r="BP152" s="199"/>
      <c r="BQ152" s="199"/>
      <c r="BR152" s="201"/>
      <c r="BS152" s="198"/>
      <c r="BT152" s="201"/>
      <c r="BU152" s="201"/>
      <c r="BV152" s="201"/>
      <c r="BW152" s="201"/>
      <c r="BX152" s="201"/>
      <c r="BY152" s="201"/>
      <c r="BZ152" s="201"/>
      <c r="CA152" s="198"/>
      <c r="CB152" s="199"/>
      <c r="CC152" s="199"/>
      <c r="CD152" s="199"/>
      <c r="CE152" s="199"/>
      <c r="CF152" s="199"/>
      <c r="CG152" s="199"/>
      <c r="CH152" s="201"/>
      <c r="CI152" s="203"/>
    </row>
    <row r="153" spans="2:87" ht="15.75" customHeight="1">
      <c r="B153" s="197">
        <v>148</v>
      </c>
      <c r="C153" s="39"/>
      <c r="D153" s="39"/>
      <c r="E153" s="40"/>
      <c r="F153" s="39"/>
      <c r="G153" s="41"/>
      <c r="H153" s="198"/>
      <c r="I153" s="265"/>
      <c r="J153" s="265"/>
      <c r="K153" s="265"/>
      <c r="L153" s="265"/>
      <c r="M153" s="265"/>
      <c r="N153" s="265"/>
      <c r="O153" s="265"/>
      <c r="P153" s="265"/>
      <c r="Q153" s="265"/>
      <c r="R153" s="265"/>
      <c r="S153" s="265"/>
      <c r="T153" s="265"/>
      <c r="U153" s="265"/>
      <c r="V153" s="265"/>
      <c r="W153" s="199"/>
      <c r="X153" s="199"/>
      <c r="Y153" s="199"/>
      <c r="Z153" s="199"/>
      <c r="AA153" s="199"/>
      <c r="AB153" s="199"/>
      <c r="AC153" s="198"/>
      <c r="AD153" s="265"/>
      <c r="AE153" s="265"/>
      <c r="AF153" s="265"/>
      <c r="AG153" s="265"/>
      <c r="AH153" s="265"/>
      <c r="AI153" s="265"/>
      <c r="AJ153" s="265"/>
      <c r="AK153" s="265"/>
      <c r="AL153" s="265"/>
      <c r="AM153" s="265"/>
      <c r="AN153" s="265"/>
      <c r="AO153" s="265"/>
      <c r="AP153" s="265"/>
      <c r="AQ153" s="265"/>
      <c r="AR153" s="265"/>
      <c r="AS153" s="265"/>
      <c r="AT153" s="265"/>
      <c r="AU153" s="265"/>
      <c r="AV153" s="265"/>
      <c r="AW153" s="200"/>
      <c r="AX153" s="265"/>
      <c r="AY153" s="199"/>
      <c r="AZ153" s="199"/>
      <c r="BA153" s="199"/>
      <c r="BB153" s="199"/>
      <c r="BC153" s="199"/>
      <c r="BD153" s="201"/>
      <c r="BE153" s="202"/>
      <c r="BF153" s="198"/>
      <c r="BG153" s="265"/>
      <c r="BH153" s="199"/>
      <c r="BI153" s="199"/>
      <c r="BJ153" s="199"/>
      <c r="BK153" s="199"/>
      <c r="BL153" s="200"/>
      <c r="BM153" s="198"/>
      <c r="BN153" s="199"/>
      <c r="BO153" s="199"/>
      <c r="BP153" s="199"/>
      <c r="BQ153" s="199"/>
      <c r="BR153" s="201"/>
      <c r="BS153" s="198"/>
      <c r="BT153" s="201"/>
      <c r="BU153" s="201"/>
      <c r="BV153" s="201"/>
      <c r="BW153" s="201"/>
      <c r="BX153" s="201"/>
      <c r="BY153" s="201"/>
      <c r="BZ153" s="201"/>
      <c r="CA153" s="198"/>
      <c r="CB153" s="199"/>
      <c r="CC153" s="199"/>
      <c r="CD153" s="199"/>
      <c r="CE153" s="199"/>
      <c r="CF153" s="199"/>
      <c r="CG153" s="199"/>
      <c r="CH153" s="201"/>
      <c r="CI153" s="203"/>
    </row>
    <row r="154" spans="2:87" ht="15.75" customHeight="1">
      <c r="B154" s="197">
        <v>149</v>
      </c>
      <c r="C154" s="39"/>
      <c r="D154" s="39"/>
      <c r="E154" s="40"/>
      <c r="F154" s="39"/>
      <c r="G154" s="41"/>
      <c r="H154" s="198"/>
      <c r="I154" s="265"/>
      <c r="J154" s="265"/>
      <c r="K154" s="265"/>
      <c r="L154" s="265"/>
      <c r="M154" s="265"/>
      <c r="N154" s="265"/>
      <c r="O154" s="265"/>
      <c r="P154" s="265"/>
      <c r="Q154" s="265"/>
      <c r="R154" s="265"/>
      <c r="S154" s="265"/>
      <c r="T154" s="265"/>
      <c r="U154" s="265"/>
      <c r="V154" s="265"/>
      <c r="W154" s="199"/>
      <c r="X154" s="199"/>
      <c r="Y154" s="199"/>
      <c r="Z154" s="199"/>
      <c r="AA154" s="199"/>
      <c r="AB154" s="199"/>
      <c r="AC154" s="198"/>
      <c r="AD154" s="265"/>
      <c r="AE154" s="265"/>
      <c r="AF154" s="265"/>
      <c r="AG154" s="265"/>
      <c r="AH154" s="265"/>
      <c r="AI154" s="265"/>
      <c r="AJ154" s="265"/>
      <c r="AK154" s="265"/>
      <c r="AL154" s="265"/>
      <c r="AM154" s="265"/>
      <c r="AN154" s="265"/>
      <c r="AO154" s="265"/>
      <c r="AP154" s="265"/>
      <c r="AQ154" s="265"/>
      <c r="AR154" s="265"/>
      <c r="AS154" s="265"/>
      <c r="AT154" s="265"/>
      <c r="AU154" s="265"/>
      <c r="AV154" s="265"/>
      <c r="AW154" s="200"/>
      <c r="AX154" s="265"/>
      <c r="AY154" s="199"/>
      <c r="AZ154" s="199"/>
      <c r="BA154" s="199"/>
      <c r="BB154" s="199"/>
      <c r="BC154" s="199"/>
      <c r="BD154" s="201"/>
      <c r="BE154" s="202"/>
      <c r="BF154" s="198"/>
      <c r="BG154" s="265"/>
      <c r="BH154" s="199"/>
      <c r="BI154" s="199"/>
      <c r="BJ154" s="199"/>
      <c r="BK154" s="199"/>
      <c r="BL154" s="200"/>
      <c r="BM154" s="198"/>
      <c r="BN154" s="199"/>
      <c r="BO154" s="199"/>
      <c r="BP154" s="199"/>
      <c r="BQ154" s="199"/>
      <c r="BR154" s="201"/>
      <c r="BS154" s="198"/>
      <c r="BT154" s="201"/>
      <c r="BU154" s="201"/>
      <c r="BV154" s="201"/>
      <c r="BW154" s="201"/>
      <c r="BX154" s="201"/>
      <c r="BY154" s="201"/>
      <c r="BZ154" s="201"/>
      <c r="CA154" s="198"/>
      <c r="CB154" s="199"/>
      <c r="CC154" s="199"/>
      <c r="CD154" s="199"/>
      <c r="CE154" s="199"/>
      <c r="CF154" s="199"/>
      <c r="CG154" s="199"/>
      <c r="CH154" s="201"/>
      <c r="CI154" s="203"/>
    </row>
    <row r="155" spans="2:87" ht="15.75" customHeight="1">
      <c r="B155" s="197">
        <v>150</v>
      </c>
      <c r="C155" s="39"/>
      <c r="D155" s="39"/>
      <c r="E155" s="40"/>
      <c r="F155" s="39"/>
      <c r="G155" s="41"/>
      <c r="H155" s="198"/>
      <c r="I155" s="265"/>
      <c r="J155" s="265"/>
      <c r="K155" s="265"/>
      <c r="L155" s="265"/>
      <c r="M155" s="265"/>
      <c r="N155" s="265"/>
      <c r="O155" s="265"/>
      <c r="P155" s="265"/>
      <c r="Q155" s="265"/>
      <c r="R155" s="265"/>
      <c r="S155" s="265"/>
      <c r="T155" s="265"/>
      <c r="U155" s="265"/>
      <c r="V155" s="265"/>
      <c r="W155" s="199"/>
      <c r="X155" s="199"/>
      <c r="Y155" s="199"/>
      <c r="Z155" s="199"/>
      <c r="AA155" s="199"/>
      <c r="AB155" s="199"/>
      <c r="AC155" s="198"/>
      <c r="AD155" s="265"/>
      <c r="AE155" s="265"/>
      <c r="AF155" s="265"/>
      <c r="AG155" s="265"/>
      <c r="AH155" s="265"/>
      <c r="AI155" s="265"/>
      <c r="AJ155" s="265"/>
      <c r="AK155" s="265"/>
      <c r="AL155" s="265"/>
      <c r="AM155" s="265"/>
      <c r="AN155" s="265"/>
      <c r="AO155" s="265"/>
      <c r="AP155" s="265"/>
      <c r="AQ155" s="265"/>
      <c r="AR155" s="265"/>
      <c r="AS155" s="265"/>
      <c r="AT155" s="265"/>
      <c r="AU155" s="265"/>
      <c r="AV155" s="265"/>
      <c r="AW155" s="200"/>
      <c r="AX155" s="265"/>
      <c r="AY155" s="199"/>
      <c r="AZ155" s="199"/>
      <c r="BA155" s="199"/>
      <c r="BB155" s="199"/>
      <c r="BC155" s="199"/>
      <c r="BD155" s="201"/>
      <c r="BE155" s="202"/>
      <c r="BF155" s="198"/>
      <c r="BG155" s="265"/>
      <c r="BH155" s="199"/>
      <c r="BI155" s="199"/>
      <c r="BJ155" s="199"/>
      <c r="BK155" s="199"/>
      <c r="BL155" s="200"/>
      <c r="BM155" s="198"/>
      <c r="BN155" s="199"/>
      <c r="BO155" s="199"/>
      <c r="BP155" s="199"/>
      <c r="BQ155" s="199"/>
      <c r="BR155" s="201"/>
      <c r="BS155" s="198"/>
      <c r="BT155" s="201"/>
      <c r="BU155" s="201"/>
      <c r="BV155" s="201"/>
      <c r="BW155" s="201"/>
      <c r="BX155" s="201"/>
      <c r="BY155" s="201"/>
      <c r="BZ155" s="201"/>
      <c r="CA155" s="198"/>
      <c r="CB155" s="199"/>
      <c r="CC155" s="199"/>
      <c r="CD155" s="199"/>
      <c r="CE155" s="199"/>
      <c r="CF155" s="199"/>
      <c r="CG155" s="199"/>
      <c r="CH155" s="201"/>
      <c r="CI155" s="203"/>
    </row>
    <row r="156" spans="2:87" ht="15.75" customHeight="1">
      <c r="B156" s="197">
        <v>151</v>
      </c>
      <c r="C156" s="39"/>
      <c r="D156" s="39"/>
      <c r="E156" s="40"/>
      <c r="F156" s="39"/>
      <c r="G156" s="41"/>
      <c r="H156" s="198"/>
      <c r="I156" s="265"/>
      <c r="J156" s="265"/>
      <c r="K156" s="265"/>
      <c r="L156" s="265"/>
      <c r="M156" s="265"/>
      <c r="N156" s="265"/>
      <c r="O156" s="265"/>
      <c r="P156" s="265"/>
      <c r="Q156" s="265"/>
      <c r="R156" s="265"/>
      <c r="S156" s="265"/>
      <c r="T156" s="265"/>
      <c r="U156" s="265"/>
      <c r="V156" s="265"/>
      <c r="W156" s="199"/>
      <c r="X156" s="199"/>
      <c r="Y156" s="199"/>
      <c r="Z156" s="199"/>
      <c r="AA156" s="199"/>
      <c r="AB156" s="199"/>
      <c r="AC156" s="198"/>
      <c r="AD156" s="265"/>
      <c r="AE156" s="265"/>
      <c r="AF156" s="265"/>
      <c r="AG156" s="265"/>
      <c r="AH156" s="265"/>
      <c r="AI156" s="265"/>
      <c r="AJ156" s="265"/>
      <c r="AK156" s="265"/>
      <c r="AL156" s="265"/>
      <c r="AM156" s="265"/>
      <c r="AN156" s="265"/>
      <c r="AO156" s="265"/>
      <c r="AP156" s="265"/>
      <c r="AQ156" s="265"/>
      <c r="AR156" s="265"/>
      <c r="AS156" s="265"/>
      <c r="AT156" s="265"/>
      <c r="AU156" s="265"/>
      <c r="AV156" s="265"/>
      <c r="AW156" s="200"/>
      <c r="AX156" s="265"/>
      <c r="AY156" s="199"/>
      <c r="AZ156" s="199"/>
      <c r="BA156" s="199"/>
      <c r="BB156" s="199"/>
      <c r="BC156" s="199"/>
      <c r="BD156" s="201"/>
      <c r="BE156" s="202"/>
      <c r="BF156" s="198"/>
      <c r="BG156" s="265"/>
      <c r="BH156" s="199"/>
      <c r="BI156" s="199"/>
      <c r="BJ156" s="199"/>
      <c r="BK156" s="199"/>
      <c r="BL156" s="200"/>
      <c r="BM156" s="198"/>
      <c r="BN156" s="199"/>
      <c r="BO156" s="199"/>
      <c r="BP156" s="199"/>
      <c r="BQ156" s="199"/>
      <c r="BR156" s="201"/>
      <c r="BS156" s="198"/>
      <c r="BT156" s="201"/>
      <c r="BU156" s="201"/>
      <c r="BV156" s="201"/>
      <c r="BW156" s="201"/>
      <c r="BX156" s="201"/>
      <c r="BY156" s="201"/>
      <c r="BZ156" s="201"/>
      <c r="CA156" s="198"/>
      <c r="CB156" s="199"/>
      <c r="CC156" s="199"/>
      <c r="CD156" s="199"/>
      <c r="CE156" s="199"/>
      <c r="CF156" s="199"/>
      <c r="CG156" s="199"/>
      <c r="CH156" s="201"/>
      <c r="CI156" s="203"/>
    </row>
    <row r="157" spans="2:87" ht="15.75" customHeight="1">
      <c r="B157" s="197">
        <v>152</v>
      </c>
      <c r="C157" s="39"/>
      <c r="D157" s="39"/>
      <c r="E157" s="40"/>
      <c r="F157" s="39"/>
      <c r="G157" s="41"/>
      <c r="H157" s="198"/>
      <c r="I157" s="265"/>
      <c r="J157" s="265"/>
      <c r="K157" s="265"/>
      <c r="L157" s="265"/>
      <c r="M157" s="265"/>
      <c r="N157" s="265"/>
      <c r="O157" s="265"/>
      <c r="P157" s="265"/>
      <c r="Q157" s="265"/>
      <c r="R157" s="265"/>
      <c r="S157" s="265"/>
      <c r="T157" s="265"/>
      <c r="U157" s="265"/>
      <c r="V157" s="265"/>
      <c r="W157" s="199"/>
      <c r="X157" s="199"/>
      <c r="Y157" s="199"/>
      <c r="Z157" s="199"/>
      <c r="AA157" s="199"/>
      <c r="AB157" s="199"/>
      <c r="AC157" s="198"/>
      <c r="AD157" s="265"/>
      <c r="AE157" s="265"/>
      <c r="AF157" s="265"/>
      <c r="AG157" s="265"/>
      <c r="AH157" s="265"/>
      <c r="AI157" s="265"/>
      <c r="AJ157" s="265"/>
      <c r="AK157" s="265"/>
      <c r="AL157" s="265"/>
      <c r="AM157" s="265"/>
      <c r="AN157" s="265"/>
      <c r="AO157" s="265"/>
      <c r="AP157" s="265"/>
      <c r="AQ157" s="265"/>
      <c r="AR157" s="265"/>
      <c r="AS157" s="265"/>
      <c r="AT157" s="265"/>
      <c r="AU157" s="265"/>
      <c r="AV157" s="265"/>
      <c r="AW157" s="200"/>
      <c r="AX157" s="265"/>
      <c r="AY157" s="199"/>
      <c r="AZ157" s="199"/>
      <c r="BA157" s="199"/>
      <c r="BB157" s="199"/>
      <c r="BC157" s="199"/>
      <c r="BD157" s="201"/>
      <c r="BE157" s="202"/>
      <c r="BF157" s="198"/>
      <c r="BG157" s="265"/>
      <c r="BH157" s="199"/>
      <c r="BI157" s="199"/>
      <c r="BJ157" s="199"/>
      <c r="BK157" s="199"/>
      <c r="BL157" s="200"/>
      <c r="BM157" s="198"/>
      <c r="BN157" s="199"/>
      <c r="BO157" s="199"/>
      <c r="BP157" s="199"/>
      <c r="BQ157" s="199"/>
      <c r="BR157" s="201"/>
      <c r="BS157" s="198"/>
      <c r="BT157" s="201"/>
      <c r="BU157" s="201"/>
      <c r="BV157" s="201"/>
      <c r="BW157" s="201"/>
      <c r="BX157" s="201"/>
      <c r="BY157" s="201"/>
      <c r="BZ157" s="201"/>
      <c r="CA157" s="198"/>
      <c r="CB157" s="199"/>
      <c r="CC157" s="199"/>
      <c r="CD157" s="199"/>
      <c r="CE157" s="199"/>
      <c r="CF157" s="199"/>
      <c r="CG157" s="199"/>
      <c r="CH157" s="201"/>
      <c r="CI157" s="203"/>
    </row>
    <row r="158" spans="2:87" ht="15.75" customHeight="1">
      <c r="B158" s="197">
        <v>153</v>
      </c>
      <c r="C158" s="39"/>
      <c r="D158" s="39"/>
      <c r="E158" s="40"/>
      <c r="F158" s="39"/>
      <c r="G158" s="41"/>
      <c r="H158" s="198"/>
      <c r="I158" s="265"/>
      <c r="J158" s="265"/>
      <c r="K158" s="265"/>
      <c r="L158" s="265"/>
      <c r="M158" s="265"/>
      <c r="N158" s="265"/>
      <c r="O158" s="265"/>
      <c r="P158" s="265"/>
      <c r="Q158" s="265"/>
      <c r="R158" s="265"/>
      <c r="S158" s="265"/>
      <c r="T158" s="265"/>
      <c r="U158" s="265"/>
      <c r="V158" s="265"/>
      <c r="W158" s="199"/>
      <c r="X158" s="199"/>
      <c r="Y158" s="199"/>
      <c r="Z158" s="199"/>
      <c r="AA158" s="199"/>
      <c r="AB158" s="199"/>
      <c r="AC158" s="198"/>
      <c r="AD158" s="265"/>
      <c r="AE158" s="265"/>
      <c r="AF158" s="265"/>
      <c r="AG158" s="265"/>
      <c r="AH158" s="265"/>
      <c r="AI158" s="265"/>
      <c r="AJ158" s="265"/>
      <c r="AK158" s="265"/>
      <c r="AL158" s="265"/>
      <c r="AM158" s="265"/>
      <c r="AN158" s="265"/>
      <c r="AO158" s="265"/>
      <c r="AP158" s="265"/>
      <c r="AQ158" s="265"/>
      <c r="AR158" s="265"/>
      <c r="AS158" s="265"/>
      <c r="AT158" s="265"/>
      <c r="AU158" s="265"/>
      <c r="AV158" s="265"/>
      <c r="AW158" s="200"/>
      <c r="AX158" s="265"/>
      <c r="AY158" s="199"/>
      <c r="AZ158" s="199"/>
      <c r="BA158" s="199"/>
      <c r="BB158" s="199"/>
      <c r="BC158" s="199"/>
      <c r="BD158" s="201"/>
      <c r="BE158" s="202"/>
      <c r="BF158" s="198"/>
      <c r="BG158" s="265"/>
      <c r="BH158" s="199"/>
      <c r="BI158" s="199"/>
      <c r="BJ158" s="199"/>
      <c r="BK158" s="199"/>
      <c r="BL158" s="200"/>
      <c r="BM158" s="198"/>
      <c r="BN158" s="199"/>
      <c r="BO158" s="199"/>
      <c r="BP158" s="199"/>
      <c r="BQ158" s="199"/>
      <c r="BR158" s="201"/>
      <c r="BS158" s="198"/>
      <c r="BT158" s="201"/>
      <c r="BU158" s="201"/>
      <c r="BV158" s="201"/>
      <c r="BW158" s="201"/>
      <c r="BX158" s="201"/>
      <c r="BY158" s="201"/>
      <c r="BZ158" s="201"/>
      <c r="CA158" s="198"/>
      <c r="CB158" s="199"/>
      <c r="CC158" s="199"/>
      <c r="CD158" s="199"/>
      <c r="CE158" s="199"/>
      <c r="CF158" s="199"/>
      <c r="CG158" s="199"/>
      <c r="CH158" s="201"/>
      <c r="CI158" s="203"/>
    </row>
    <row r="159" spans="2:87" ht="15.75" customHeight="1">
      <c r="B159" s="197">
        <v>154</v>
      </c>
      <c r="C159" s="39"/>
      <c r="D159" s="39"/>
      <c r="E159" s="40"/>
      <c r="F159" s="39"/>
      <c r="G159" s="41"/>
      <c r="H159" s="198"/>
      <c r="I159" s="265"/>
      <c r="J159" s="265"/>
      <c r="K159" s="265"/>
      <c r="L159" s="265"/>
      <c r="M159" s="265"/>
      <c r="N159" s="265"/>
      <c r="O159" s="265"/>
      <c r="P159" s="265"/>
      <c r="Q159" s="265"/>
      <c r="R159" s="265"/>
      <c r="S159" s="265"/>
      <c r="T159" s="265"/>
      <c r="U159" s="265"/>
      <c r="V159" s="265"/>
      <c r="W159" s="199"/>
      <c r="X159" s="199"/>
      <c r="Y159" s="199"/>
      <c r="Z159" s="199"/>
      <c r="AA159" s="199"/>
      <c r="AB159" s="199"/>
      <c r="AC159" s="198"/>
      <c r="AD159" s="265"/>
      <c r="AE159" s="265"/>
      <c r="AF159" s="265"/>
      <c r="AG159" s="265"/>
      <c r="AH159" s="265"/>
      <c r="AI159" s="265"/>
      <c r="AJ159" s="265"/>
      <c r="AK159" s="265"/>
      <c r="AL159" s="265"/>
      <c r="AM159" s="265"/>
      <c r="AN159" s="265"/>
      <c r="AO159" s="265"/>
      <c r="AP159" s="265"/>
      <c r="AQ159" s="265"/>
      <c r="AR159" s="265"/>
      <c r="AS159" s="265"/>
      <c r="AT159" s="265"/>
      <c r="AU159" s="265"/>
      <c r="AV159" s="265"/>
      <c r="AW159" s="200"/>
      <c r="AX159" s="265"/>
      <c r="AY159" s="199"/>
      <c r="AZ159" s="199"/>
      <c r="BA159" s="199"/>
      <c r="BB159" s="199"/>
      <c r="BC159" s="199"/>
      <c r="BD159" s="201"/>
      <c r="BE159" s="202"/>
      <c r="BF159" s="198"/>
      <c r="BG159" s="265"/>
      <c r="BH159" s="199"/>
      <c r="BI159" s="199"/>
      <c r="BJ159" s="199"/>
      <c r="BK159" s="199"/>
      <c r="BL159" s="200"/>
      <c r="BM159" s="198"/>
      <c r="BN159" s="199"/>
      <c r="BO159" s="199"/>
      <c r="BP159" s="199"/>
      <c r="BQ159" s="199"/>
      <c r="BR159" s="201"/>
      <c r="BS159" s="198"/>
      <c r="BT159" s="201"/>
      <c r="BU159" s="201"/>
      <c r="BV159" s="201"/>
      <c r="BW159" s="201"/>
      <c r="BX159" s="201"/>
      <c r="BY159" s="201"/>
      <c r="BZ159" s="201"/>
      <c r="CA159" s="198"/>
      <c r="CB159" s="199"/>
      <c r="CC159" s="199"/>
      <c r="CD159" s="199"/>
      <c r="CE159" s="199"/>
      <c r="CF159" s="199"/>
      <c r="CG159" s="199"/>
      <c r="CH159" s="201"/>
      <c r="CI159" s="203"/>
    </row>
    <row r="160" spans="2:87" ht="15.75" customHeight="1">
      <c r="B160" s="197">
        <v>155</v>
      </c>
      <c r="C160" s="39"/>
      <c r="D160" s="39"/>
      <c r="E160" s="40"/>
      <c r="F160" s="39"/>
      <c r="G160" s="41"/>
      <c r="H160" s="198"/>
      <c r="I160" s="265"/>
      <c r="J160" s="265"/>
      <c r="K160" s="265"/>
      <c r="L160" s="265"/>
      <c r="M160" s="265"/>
      <c r="N160" s="265"/>
      <c r="O160" s="265"/>
      <c r="P160" s="265"/>
      <c r="Q160" s="265"/>
      <c r="R160" s="265"/>
      <c r="S160" s="265"/>
      <c r="T160" s="265"/>
      <c r="U160" s="265"/>
      <c r="V160" s="265"/>
      <c r="W160" s="199"/>
      <c r="X160" s="199"/>
      <c r="Y160" s="199"/>
      <c r="Z160" s="199"/>
      <c r="AA160" s="199"/>
      <c r="AB160" s="199"/>
      <c r="AC160" s="198"/>
      <c r="AD160" s="265"/>
      <c r="AE160" s="265"/>
      <c r="AF160" s="265"/>
      <c r="AG160" s="265"/>
      <c r="AH160" s="265"/>
      <c r="AI160" s="265"/>
      <c r="AJ160" s="265"/>
      <c r="AK160" s="265"/>
      <c r="AL160" s="265"/>
      <c r="AM160" s="265"/>
      <c r="AN160" s="265"/>
      <c r="AO160" s="265"/>
      <c r="AP160" s="265"/>
      <c r="AQ160" s="265"/>
      <c r="AR160" s="265"/>
      <c r="AS160" s="265"/>
      <c r="AT160" s="265"/>
      <c r="AU160" s="265"/>
      <c r="AV160" s="265"/>
      <c r="AW160" s="200"/>
      <c r="AX160" s="265"/>
      <c r="AY160" s="199"/>
      <c r="AZ160" s="199"/>
      <c r="BA160" s="199"/>
      <c r="BB160" s="199"/>
      <c r="BC160" s="199"/>
      <c r="BD160" s="201"/>
      <c r="BE160" s="202"/>
      <c r="BF160" s="198"/>
      <c r="BG160" s="265"/>
      <c r="BH160" s="199"/>
      <c r="BI160" s="199"/>
      <c r="BJ160" s="199"/>
      <c r="BK160" s="199"/>
      <c r="BL160" s="200"/>
      <c r="BM160" s="198"/>
      <c r="BN160" s="199"/>
      <c r="BO160" s="199"/>
      <c r="BP160" s="199"/>
      <c r="BQ160" s="199"/>
      <c r="BR160" s="201"/>
      <c r="BS160" s="198"/>
      <c r="BT160" s="201"/>
      <c r="BU160" s="201"/>
      <c r="BV160" s="201"/>
      <c r="BW160" s="201"/>
      <c r="BX160" s="201"/>
      <c r="BY160" s="201"/>
      <c r="BZ160" s="201"/>
      <c r="CA160" s="198"/>
      <c r="CB160" s="199"/>
      <c r="CC160" s="199"/>
      <c r="CD160" s="199"/>
      <c r="CE160" s="199"/>
      <c r="CF160" s="199"/>
      <c r="CG160" s="199"/>
      <c r="CH160" s="201"/>
      <c r="CI160" s="203"/>
    </row>
    <row r="161" spans="2:87" ht="15.75" customHeight="1">
      <c r="B161" s="197">
        <v>156</v>
      </c>
      <c r="C161" s="39"/>
      <c r="D161" s="39"/>
      <c r="E161" s="40"/>
      <c r="F161" s="39"/>
      <c r="G161" s="41"/>
      <c r="H161" s="198"/>
      <c r="I161" s="265"/>
      <c r="J161" s="265"/>
      <c r="K161" s="265"/>
      <c r="L161" s="265"/>
      <c r="M161" s="265"/>
      <c r="N161" s="265"/>
      <c r="O161" s="265"/>
      <c r="P161" s="265"/>
      <c r="Q161" s="265"/>
      <c r="R161" s="265"/>
      <c r="S161" s="265"/>
      <c r="T161" s="265"/>
      <c r="U161" s="265"/>
      <c r="V161" s="265"/>
      <c r="W161" s="199"/>
      <c r="X161" s="199"/>
      <c r="Y161" s="199"/>
      <c r="Z161" s="199"/>
      <c r="AA161" s="199"/>
      <c r="AB161" s="199"/>
      <c r="AC161" s="198"/>
      <c r="AD161" s="265"/>
      <c r="AE161" s="265"/>
      <c r="AF161" s="265"/>
      <c r="AG161" s="265"/>
      <c r="AH161" s="265"/>
      <c r="AI161" s="265"/>
      <c r="AJ161" s="265"/>
      <c r="AK161" s="265"/>
      <c r="AL161" s="265"/>
      <c r="AM161" s="265"/>
      <c r="AN161" s="265"/>
      <c r="AO161" s="265"/>
      <c r="AP161" s="265"/>
      <c r="AQ161" s="265"/>
      <c r="AR161" s="265"/>
      <c r="AS161" s="265"/>
      <c r="AT161" s="265"/>
      <c r="AU161" s="265"/>
      <c r="AV161" s="265"/>
      <c r="AW161" s="200"/>
      <c r="AX161" s="265"/>
      <c r="AY161" s="199"/>
      <c r="AZ161" s="199"/>
      <c r="BA161" s="199"/>
      <c r="BB161" s="199"/>
      <c r="BC161" s="199"/>
      <c r="BD161" s="201"/>
      <c r="BE161" s="202"/>
      <c r="BF161" s="198"/>
      <c r="BG161" s="265"/>
      <c r="BH161" s="199"/>
      <c r="BI161" s="199"/>
      <c r="BJ161" s="199"/>
      <c r="BK161" s="199"/>
      <c r="BL161" s="200"/>
      <c r="BM161" s="198"/>
      <c r="BN161" s="199"/>
      <c r="BO161" s="199"/>
      <c r="BP161" s="199"/>
      <c r="BQ161" s="199"/>
      <c r="BR161" s="201"/>
      <c r="BS161" s="198"/>
      <c r="BT161" s="201"/>
      <c r="BU161" s="201"/>
      <c r="BV161" s="201"/>
      <c r="BW161" s="201"/>
      <c r="BX161" s="201"/>
      <c r="BY161" s="201"/>
      <c r="BZ161" s="201"/>
      <c r="CA161" s="198"/>
      <c r="CB161" s="199"/>
      <c r="CC161" s="199"/>
      <c r="CD161" s="199"/>
      <c r="CE161" s="199"/>
      <c r="CF161" s="199"/>
      <c r="CG161" s="199"/>
      <c r="CH161" s="201"/>
      <c r="CI161" s="203"/>
    </row>
    <row r="162" spans="2:87" ht="15.75" customHeight="1">
      <c r="B162" s="197">
        <v>157</v>
      </c>
      <c r="C162" s="39"/>
      <c r="D162" s="39"/>
      <c r="E162" s="40"/>
      <c r="F162" s="39"/>
      <c r="G162" s="41"/>
      <c r="H162" s="198"/>
      <c r="I162" s="265"/>
      <c r="J162" s="265"/>
      <c r="K162" s="265"/>
      <c r="L162" s="265"/>
      <c r="M162" s="265"/>
      <c r="N162" s="265"/>
      <c r="O162" s="265"/>
      <c r="P162" s="265"/>
      <c r="Q162" s="265"/>
      <c r="R162" s="265"/>
      <c r="S162" s="265"/>
      <c r="T162" s="265"/>
      <c r="U162" s="265"/>
      <c r="V162" s="265"/>
      <c r="W162" s="199"/>
      <c r="X162" s="199"/>
      <c r="Y162" s="199"/>
      <c r="Z162" s="199"/>
      <c r="AA162" s="199"/>
      <c r="AB162" s="199"/>
      <c r="AC162" s="198"/>
      <c r="AD162" s="265"/>
      <c r="AE162" s="265"/>
      <c r="AF162" s="265"/>
      <c r="AG162" s="265"/>
      <c r="AH162" s="265"/>
      <c r="AI162" s="265"/>
      <c r="AJ162" s="265"/>
      <c r="AK162" s="265"/>
      <c r="AL162" s="265"/>
      <c r="AM162" s="265"/>
      <c r="AN162" s="265"/>
      <c r="AO162" s="265"/>
      <c r="AP162" s="265"/>
      <c r="AQ162" s="265"/>
      <c r="AR162" s="265"/>
      <c r="AS162" s="265"/>
      <c r="AT162" s="265"/>
      <c r="AU162" s="265"/>
      <c r="AV162" s="265"/>
      <c r="AW162" s="200"/>
      <c r="AX162" s="265"/>
      <c r="AY162" s="199"/>
      <c r="AZ162" s="199"/>
      <c r="BA162" s="199"/>
      <c r="BB162" s="199"/>
      <c r="BC162" s="199"/>
      <c r="BD162" s="201"/>
      <c r="BE162" s="202"/>
      <c r="BF162" s="198"/>
      <c r="BG162" s="265"/>
      <c r="BH162" s="199"/>
      <c r="BI162" s="199"/>
      <c r="BJ162" s="199"/>
      <c r="BK162" s="199"/>
      <c r="BL162" s="200"/>
      <c r="BM162" s="198"/>
      <c r="BN162" s="199"/>
      <c r="BO162" s="199"/>
      <c r="BP162" s="199"/>
      <c r="BQ162" s="199"/>
      <c r="BR162" s="201"/>
      <c r="BS162" s="198"/>
      <c r="BT162" s="201"/>
      <c r="BU162" s="201"/>
      <c r="BV162" s="201"/>
      <c r="BW162" s="201"/>
      <c r="BX162" s="201"/>
      <c r="BY162" s="201"/>
      <c r="BZ162" s="201"/>
      <c r="CA162" s="198"/>
      <c r="CB162" s="199"/>
      <c r="CC162" s="199"/>
      <c r="CD162" s="199"/>
      <c r="CE162" s="199"/>
      <c r="CF162" s="199"/>
      <c r="CG162" s="199"/>
      <c r="CH162" s="201"/>
      <c r="CI162" s="203"/>
    </row>
    <row r="163" spans="2:87" ht="15.75" customHeight="1">
      <c r="B163" s="197">
        <v>158</v>
      </c>
      <c r="C163" s="39"/>
      <c r="D163" s="39"/>
      <c r="E163" s="40"/>
      <c r="F163" s="39"/>
      <c r="G163" s="41"/>
      <c r="H163" s="198"/>
      <c r="I163" s="265"/>
      <c r="J163" s="265"/>
      <c r="K163" s="265"/>
      <c r="L163" s="265"/>
      <c r="M163" s="265"/>
      <c r="N163" s="265"/>
      <c r="O163" s="265"/>
      <c r="P163" s="265"/>
      <c r="Q163" s="265"/>
      <c r="R163" s="265"/>
      <c r="S163" s="265"/>
      <c r="T163" s="265"/>
      <c r="U163" s="265"/>
      <c r="V163" s="265"/>
      <c r="W163" s="199"/>
      <c r="X163" s="199"/>
      <c r="Y163" s="199"/>
      <c r="Z163" s="199"/>
      <c r="AA163" s="199"/>
      <c r="AB163" s="199"/>
      <c r="AC163" s="198"/>
      <c r="AD163" s="265"/>
      <c r="AE163" s="265"/>
      <c r="AF163" s="265"/>
      <c r="AG163" s="265"/>
      <c r="AH163" s="265"/>
      <c r="AI163" s="265"/>
      <c r="AJ163" s="265"/>
      <c r="AK163" s="265"/>
      <c r="AL163" s="265"/>
      <c r="AM163" s="265"/>
      <c r="AN163" s="265"/>
      <c r="AO163" s="265"/>
      <c r="AP163" s="265"/>
      <c r="AQ163" s="265"/>
      <c r="AR163" s="265"/>
      <c r="AS163" s="265"/>
      <c r="AT163" s="265"/>
      <c r="AU163" s="265"/>
      <c r="AV163" s="265"/>
      <c r="AW163" s="200"/>
      <c r="AX163" s="265"/>
      <c r="AY163" s="199"/>
      <c r="AZ163" s="199"/>
      <c r="BA163" s="199"/>
      <c r="BB163" s="199"/>
      <c r="BC163" s="199"/>
      <c r="BD163" s="201"/>
      <c r="BE163" s="202"/>
      <c r="BF163" s="198"/>
      <c r="BG163" s="265"/>
      <c r="BH163" s="199"/>
      <c r="BI163" s="199"/>
      <c r="BJ163" s="199"/>
      <c r="BK163" s="199"/>
      <c r="BL163" s="200"/>
      <c r="BM163" s="198"/>
      <c r="BN163" s="199"/>
      <c r="BO163" s="199"/>
      <c r="BP163" s="199"/>
      <c r="BQ163" s="199"/>
      <c r="BR163" s="201"/>
      <c r="BS163" s="198"/>
      <c r="BT163" s="201"/>
      <c r="BU163" s="201"/>
      <c r="BV163" s="201"/>
      <c r="BW163" s="201"/>
      <c r="BX163" s="201"/>
      <c r="BY163" s="201"/>
      <c r="BZ163" s="201"/>
      <c r="CA163" s="198"/>
      <c r="CB163" s="199"/>
      <c r="CC163" s="199"/>
      <c r="CD163" s="199"/>
      <c r="CE163" s="199"/>
      <c r="CF163" s="199"/>
      <c r="CG163" s="199"/>
      <c r="CH163" s="201"/>
      <c r="CI163" s="203"/>
    </row>
    <row r="164" spans="2:87" ht="15.75" customHeight="1">
      <c r="B164" s="197">
        <v>159</v>
      </c>
      <c r="C164" s="39"/>
      <c r="D164" s="39"/>
      <c r="E164" s="40"/>
      <c r="F164" s="39"/>
      <c r="G164" s="41"/>
      <c r="H164" s="198"/>
      <c r="I164" s="265"/>
      <c r="J164" s="265"/>
      <c r="K164" s="265"/>
      <c r="L164" s="265"/>
      <c r="M164" s="265"/>
      <c r="N164" s="265"/>
      <c r="O164" s="265"/>
      <c r="P164" s="265"/>
      <c r="Q164" s="265"/>
      <c r="R164" s="265"/>
      <c r="S164" s="265"/>
      <c r="T164" s="265"/>
      <c r="U164" s="265"/>
      <c r="V164" s="265"/>
      <c r="W164" s="199"/>
      <c r="X164" s="199"/>
      <c r="Y164" s="199"/>
      <c r="Z164" s="199"/>
      <c r="AA164" s="199"/>
      <c r="AB164" s="199"/>
      <c r="AC164" s="198"/>
      <c r="AD164" s="265"/>
      <c r="AE164" s="265"/>
      <c r="AF164" s="265"/>
      <c r="AG164" s="265"/>
      <c r="AH164" s="265"/>
      <c r="AI164" s="265"/>
      <c r="AJ164" s="265"/>
      <c r="AK164" s="265"/>
      <c r="AL164" s="265"/>
      <c r="AM164" s="265"/>
      <c r="AN164" s="265"/>
      <c r="AO164" s="265"/>
      <c r="AP164" s="265"/>
      <c r="AQ164" s="265"/>
      <c r="AR164" s="265"/>
      <c r="AS164" s="265"/>
      <c r="AT164" s="265"/>
      <c r="AU164" s="265"/>
      <c r="AV164" s="265"/>
      <c r="AW164" s="200"/>
      <c r="AX164" s="265"/>
      <c r="AY164" s="199"/>
      <c r="AZ164" s="199"/>
      <c r="BA164" s="199"/>
      <c r="BB164" s="199"/>
      <c r="BC164" s="199"/>
      <c r="BD164" s="201"/>
      <c r="BE164" s="202"/>
      <c r="BF164" s="198"/>
      <c r="BG164" s="265"/>
      <c r="BH164" s="199"/>
      <c r="BI164" s="199"/>
      <c r="BJ164" s="199"/>
      <c r="BK164" s="199"/>
      <c r="BL164" s="200"/>
      <c r="BM164" s="198"/>
      <c r="BN164" s="199"/>
      <c r="BO164" s="199"/>
      <c r="BP164" s="199"/>
      <c r="BQ164" s="199"/>
      <c r="BR164" s="201"/>
      <c r="BS164" s="198"/>
      <c r="BT164" s="201"/>
      <c r="BU164" s="201"/>
      <c r="BV164" s="201"/>
      <c r="BW164" s="201"/>
      <c r="BX164" s="201"/>
      <c r="BY164" s="201"/>
      <c r="BZ164" s="201"/>
      <c r="CA164" s="198"/>
      <c r="CB164" s="199"/>
      <c r="CC164" s="199"/>
      <c r="CD164" s="199"/>
      <c r="CE164" s="199"/>
      <c r="CF164" s="199"/>
      <c r="CG164" s="199"/>
      <c r="CH164" s="201"/>
      <c r="CI164" s="203"/>
    </row>
    <row r="165" spans="2:87" ht="15.75" customHeight="1">
      <c r="B165" s="197">
        <v>160</v>
      </c>
      <c r="C165" s="39"/>
      <c r="D165" s="39"/>
      <c r="E165" s="40"/>
      <c r="F165" s="39"/>
      <c r="G165" s="41"/>
      <c r="H165" s="198"/>
      <c r="I165" s="265"/>
      <c r="J165" s="265"/>
      <c r="K165" s="265"/>
      <c r="L165" s="265"/>
      <c r="M165" s="265"/>
      <c r="N165" s="265"/>
      <c r="O165" s="265"/>
      <c r="P165" s="265"/>
      <c r="Q165" s="265"/>
      <c r="R165" s="265"/>
      <c r="S165" s="265"/>
      <c r="T165" s="265"/>
      <c r="U165" s="265"/>
      <c r="V165" s="265"/>
      <c r="W165" s="199"/>
      <c r="X165" s="199"/>
      <c r="Y165" s="199"/>
      <c r="Z165" s="199"/>
      <c r="AA165" s="199"/>
      <c r="AB165" s="199"/>
      <c r="AC165" s="198"/>
      <c r="AD165" s="265"/>
      <c r="AE165" s="265"/>
      <c r="AF165" s="265"/>
      <c r="AG165" s="265"/>
      <c r="AH165" s="265"/>
      <c r="AI165" s="265"/>
      <c r="AJ165" s="265"/>
      <c r="AK165" s="265"/>
      <c r="AL165" s="265"/>
      <c r="AM165" s="265"/>
      <c r="AN165" s="265"/>
      <c r="AO165" s="265"/>
      <c r="AP165" s="265"/>
      <c r="AQ165" s="265"/>
      <c r="AR165" s="265"/>
      <c r="AS165" s="265"/>
      <c r="AT165" s="265"/>
      <c r="AU165" s="265"/>
      <c r="AV165" s="265"/>
      <c r="AW165" s="200"/>
      <c r="AX165" s="265"/>
      <c r="AY165" s="199"/>
      <c r="AZ165" s="199"/>
      <c r="BA165" s="199"/>
      <c r="BB165" s="199"/>
      <c r="BC165" s="199"/>
      <c r="BD165" s="201"/>
      <c r="BE165" s="202"/>
      <c r="BF165" s="198"/>
      <c r="BG165" s="265"/>
      <c r="BH165" s="199"/>
      <c r="BI165" s="199"/>
      <c r="BJ165" s="199"/>
      <c r="BK165" s="199"/>
      <c r="BL165" s="200"/>
      <c r="BM165" s="198"/>
      <c r="BN165" s="199"/>
      <c r="BO165" s="199"/>
      <c r="BP165" s="199"/>
      <c r="BQ165" s="199"/>
      <c r="BR165" s="201"/>
      <c r="BS165" s="198"/>
      <c r="BT165" s="201"/>
      <c r="BU165" s="201"/>
      <c r="BV165" s="201"/>
      <c r="BW165" s="201"/>
      <c r="BX165" s="201"/>
      <c r="BY165" s="201"/>
      <c r="BZ165" s="201"/>
      <c r="CA165" s="198"/>
      <c r="CB165" s="199"/>
      <c r="CC165" s="199"/>
      <c r="CD165" s="199"/>
      <c r="CE165" s="199"/>
      <c r="CF165" s="199"/>
      <c r="CG165" s="199"/>
      <c r="CH165" s="201"/>
      <c r="CI165" s="203"/>
    </row>
    <row r="166" spans="2:87" ht="15.75" customHeight="1">
      <c r="B166" s="197">
        <v>161</v>
      </c>
      <c r="C166" s="39"/>
      <c r="D166" s="39"/>
      <c r="E166" s="40"/>
      <c r="F166" s="39"/>
      <c r="G166" s="41"/>
      <c r="H166" s="198"/>
      <c r="I166" s="265"/>
      <c r="J166" s="265"/>
      <c r="K166" s="265"/>
      <c r="L166" s="265"/>
      <c r="M166" s="265"/>
      <c r="N166" s="265"/>
      <c r="O166" s="265"/>
      <c r="P166" s="265"/>
      <c r="Q166" s="265"/>
      <c r="R166" s="265"/>
      <c r="S166" s="265"/>
      <c r="T166" s="265"/>
      <c r="U166" s="265"/>
      <c r="V166" s="265"/>
      <c r="W166" s="199"/>
      <c r="X166" s="199"/>
      <c r="Y166" s="199"/>
      <c r="Z166" s="199"/>
      <c r="AA166" s="199"/>
      <c r="AB166" s="199"/>
      <c r="AC166" s="198"/>
      <c r="AD166" s="265"/>
      <c r="AE166" s="265"/>
      <c r="AF166" s="265"/>
      <c r="AG166" s="265"/>
      <c r="AH166" s="265"/>
      <c r="AI166" s="265"/>
      <c r="AJ166" s="265"/>
      <c r="AK166" s="265"/>
      <c r="AL166" s="265"/>
      <c r="AM166" s="265"/>
      <c r="AN166" s="265"/>
      <c r="AO166" s="265"/>
      <c r="AP166" s="265"/>
      <c r="AQ166" s="265"/>
      <c r="AR166" s="265"/>
      <c r="AS166" s="265"/>
      <c r="AT166" s="265"/>
      <c r="AU166" s="265"/>
      <c r="AV166" s="265"/>
      <c r="AW166" s="200"/>
      <c r="AX166" s="265"/>
      <c r="AY166" s="199"/>
      <c r="AZ166" s="199"/>
      <c r="BA166" s="199"/>
      <c r="BB166" s="199"/>
      <c r="BC166" s="199"/>
      <c r="BD166" s="201"/>
      <c r="BE166" s="202"/>
      <c r="BF166" s="198"/>
      <c r="BG166" s="265"/>
      <c r="BH166" s="199"/>
      <c r="BI166" s="199"/>
      <c r="BJ166" s="199"/>
      <c r="BK166" s="199"/>
      <c r="BL166" s="200"/>
      <c r="BM166" s="198"/>
      <c r="BN166" s="199"/>
      <c r="BO166" s="199"/>
      <c r="BP166" s="199"/>
      <c r="BQ166" s="199"/>
      <c r="BR166" s="201"/>
      <c r="BS166" s="198"/>
      <c r="BT166" s="201"/>
      <c r="BU166" s="201"/>
      <c r="BV166" s="201"/>
      <c r="BW166" s="201"/>
      <c r="BX166" s="201"/>
      <c r="BY166" s="201"/>
      <c r="BZ166" s="201"/>
      <c r="CA166" s="198"/>
      <c r="CB166" s="199"/>
      <c r="CC166" s="199"/>
      <c r="CD166" s="199"/>
      <c r="CE166" s="199"/>
      <c r="CF166" s="199"/>
      <c r="CG166" s="199"/>
      <c r="CH166" s="201"/>
      <c r="CI166" s="203"/>
    </row>
    <row r="167" spans="2:87" ht="15.75" customHeight="1">
      <c r="B167" s="197">
        <v>162</v>
      </c>
      <c r="C167" s="39"/>
      <c r="D167" s="39"/>
      <c r="E167" s="40"/>
      <c r="F167" s="39"/>
      <c r="G167" s="41"/>
      <c r="H167" s="198"/>
      <c r="I167" s="265"/>
      <c r="J167" s="265"/>
      <c r="K167" s="265"/>
      <c r="L167" s="265"/>
      <c r="M167" s="265"/>
      <c r="N167" s="265"/>
      <c r="O167" s="265"/>
      <c r="P167" s="265"/>
      <c r="Q167" s="265"/>
      <c r="R167" s="265"/>
      <c r="S167" s="265"/>
      <c r="T167" s="265"/>
      <c r="U167" s="265"/>
      <c r="V167" s="265"/>
      <c r="W167" s="199"/>
      <c r="X167" s="199"/>
      <c r="Y167" s="199"/>
      <c r="Z167" s="199"/>
      <c r="AA167" s="199"/>
      <c r="AB167" s="199"/>
      <c r="AC167" s="198"/>
      <c r="AD167" s="265"/>
      <c r="AE167" s="265"/>
      <c r="AF167" s="265"/>
      <c r="AG167" s="265"/>
      <c r="AH167" s="265"/>
      <c r="AI167" s="265"/>
      <c r="AJ167" s="265"/>
      <c r="AK167" s="265"/>
      <c r="AL167" s="265"/>
      <c r="AM167" s="265"/>
      <c r="AN167" s="265"/>
      <c r="AO167" s="265"/>
      <c r="AP167" s="265"/>
      <c r="AQ167" s="265"/>
      <c r="AR167" s="265"/>
      <c r="AS167" s="265"/>
      <c r="AT167" s="265"/>
      <c r="AU167" s="265"/>
      <c r="AV167" s="265"/>
      <c r="AW167" s="200"/>
      <c r="AX167" s="265"/>
      <c r="AY167" s="199"/>
      <c r="AZ167" s="199"/>
      <c r="BA167" s="199"/>
      <c r="BB167" s="199"/>
      <c r="BC167" s="199"/>
      <c r="BD167" s="201"/>
      <c r="BE167" s="202"/>
      <c r="BF167" s="198"/>
      <c r="BG167" s="265"/>
      <c r="BH167" s="199"/>
      <c r="BI167" s="199"/>
      <c r="BJ167" s="199"/>
      <c r="BK167" s="199"/>
      <c r="BL167" s="200"/>
      <c r="BM167" s="198"/>
      <c r="BN167" s="199"/>
      <c r="BO167" s="199"/>
      <c r="BP167" s="199"/>
      <c r="BQ167" s="199"/>
      <c r="BR167" s="201"/>
      <c r="BS167" s="198"/>
      <c r="BT167" s="201"/>
      <c r="BU167" s="201"/>
      <c r="BV167" s="201"/>
      <c r="BW167" s="201"/>
      <c r="BX167" s="201"/>
      <c r="BY167" s="201"/>
      <c r="BZ167" s="201"/>
      <c r="CA167" s="198"/>
      <c r="CB167" s="199"/>
      <c r="CC167" s="199"/>
      <c r="CD167" s="199"/>
      <c r="CE167" s="199"/>
      <c r="CF167" s="199"/>
      <c r="CG167" s="199"/>
      <c r="CH167" s="201"/>
      <c r="CI167" s="203"/>
    </row>
    <row r="168" spans="2:87" ht="15.75" customHeight="1">
      <c r="B168" s="197">
        <v>163</v>
      </c>
      <c r="C168" s="39"/>
      <c r="D168" s="39"/>
      <c r="E168" s="40"/>
      <c r="F168" s="39"/>
      <c r="G168" s="41"/>
      <c r="H168" s="198"/>
      <c r="I168" s="265"/>
      <c r="J168" s="265"/>
      <c r="K168" s="265"/>
      <c r="L168" s="265"/>
      <c r="M168" s="265"/>
      <c r="N168" s="265"/>
      <c r="O168" s="265"/>
      <c r="P168" s="265"/>
      <c r="Q168" s="265"/>
      <c r="R168" s="265"/>
      <c r="S168" s="265"/>
      <c r="T168" s="265"/>
      <c r="U168" s="265"/>
      <c r="V168" s="265"/>
      <c r="W168" s="199"/>
      <c r="X168" s="199"/>
      <c r="Y168" s="199"/>
      <c r="Z168" s="199"/>
      <c r="AA168" s="199"/>
      <c r="AB168" s="199"/>
      <c r="AC168" s="198"/>
      <c r="AD168" s="265"/>
      <c r="AE168" s="265"/>
      <c r="AF168" s="265"/>
      <c r="AG168" s="265"/>
      <c r="AH168" s="265"/>
      <c r="AI168" s="265"/>
      <c r="AJ168" s="265"/>
      <c r="AK168" s="265"/>
      <c r="AL168" s="265"/>
      <c r="AM168" s="265"/>
      <c r="AN168" s="265"/>
      <c r="AO168" s="265"/>
      <c r="AP168" s="265"/>
      <c r="AQ168" s="265"/>
      <c r="AR168" s="265"/>
      <c r="AS168" s="265"/>
      <c r="AT168" s="265"/>
      <c r="AU168" s="265"/>
      <c r="AV168" s="265"/>
      <c r="AW168" s="200"/>
      <c r="AX168" s="265"/>
      <c r="AY168" s="199"/>
      <c r="AZ168" s="199"/>
      <c r="BA168" s="199"/>
      <c r="BB168" s="199"/>
      <c r="BC168" s="199"/>
      <c r="BD168" s="201"/>
      <c r="BE168" s="202"/>
      <c r="BF168" s="198"/>
      <c r="BG168" s="265"/>
      <c r="BH168" s="199"/>
      <c r="BI168" s="199"/>
      <c r="BJ168" s="199"/>
      <c r="BK168" s="199"/>
      <c r="BL168" s="200"/>
      <c r="BM168" s="198"/>
      <c r="BN168" s="199"/>
      <c r="BO168" s="199"/>
      <c r="BP168" s="199"/>
      <c r="BQ168" s="199"/>
      <c r="BR168" s="201"/>
      <c r="BS168" s="198"/>
      <c r="BT168" s="201"/>
      <c r="BU168" s="201"/>
      <c r="BV168" s="201"/>
      <c r="BW168" s="201"/>
      <c r="BX168" s="201"/>
      <c r="BY168" s="201"/>
      <c r="BZ168" s="201"/>
      <c r="CA168" s="198"/>
      <c r="CB168" s="199"/>
      <c r="CC168" s="199"/>
      <c r="CD168" s="199"/>
      <c r="CE168" s="199"/>
      <c r="CF168" s="199"/>
      <c r="CG168" s="199"/>
      <c r="CH168" s="201"/>
      <c r="CI168" s="203"/>
    </row>
    <row r="169" spans="2:87" ht="15.75" customHeight="1">
      <c r="B169" s="197">
        <v>164</v>
      </c>
      <c r="C169" s="39"/>
      <c r="D169" s="39"/>
      <c r="E169" s="40"/>
      <c r="F169" s="39"/>
      <c r="G169" s="41"/>
      <c r="H169" s="198"/>
      <c r="I169" s="265"/>
      <c r="J169" s="265"/>
      <c r="K169" s="265"/>
      <c r="L169" s="265"/>
      <c r="M169" s="265"/>
      <c r="N169" s="265"/>
      <c r="O169" s="265"/>
      <c r="P169" s="265"/>
      <c r="Q169" s="265"/>
      <c r="R169" s="265"/>
      <c r="S169" s="265"/>
      <c r="T169" s="265"/>
      <c r="U169" s="265"/>
      <c r="V169" s="265"/>
      <c r="W169" s="199"/>
      <c r="X169" s="199"/>
      <c r="Y169" s="199"/>
      <c r="Z169" s="199"/>
      <c r="AA169" s="199"/>
      <c r="AB169" s="199"/>
      <c r="AC169" s="198"/>
      <c r="AD169" s="265"/>
      <c r="AE169" s="265"/>
      <c r="AF169" s="265"/>
      <c r="AG169" s="265"/>
      <c r="AH169" s="265"/>
      <c r="AI169" s="265"/>
      <c r="AJ169" s="265"/>
      <c r="AK169" s="265"/>
      <c r="AL169" s="265"/>
      <c r="AM169" s="265"/>
      <c r="AN169" s="265"/>
      <c r="AO169" s="265"/>
      <c r="AP169" s="265"/>
      <c r="AQ169" s="265"/>
      <c r="AR169" s="265"/>
      <c r="AS169" s="265"/>
      <c r="AT169" s="265"/>
      <c r="AU169" s="265"/>
      <c r="AV169" s="265"/>
      <c r="AW169" s="200"/>
      <c r="AX169" s="265"/>
      <c r="AY169" s="199"/>
      <c r="AZ169" s="199"/>
      <c r="BA169" s="199"/>
      <c r="BB169" s="199"/>
      <c r="BC169" s="199"/>
      <c r="BD169" s="201"/>
      <c r="BE169" s="202"/>
      <c r="BF169" s="198"/>
      <c r="BG169" s="265"/>
      <c r="BH169" s="199"/>
      <c r="BI169" s="199"/>
      <c r="BJ169" s="199"/>
      <c r="BK169" s="199"/>
      <c r="BL169" s="200"/>
      <c r="BM169" s="198"/>
      <c r="BN169" s="199"/>
      <c r="BO169" s="199"/>
      <c r="BP169" s="199"/>
      <c r="BQ169" s="199"/>
      <c r="BR169" s="201"/>
      <c r="BS169" s="198"/>
      <c r="BT169" s="201"/>
      <c r="BU169" s="201"/>
      <c r="BV169" s="201"/>
      <c r="BW169" s="201"/>
      <c r="BX169" s="201"/>
      <c r="BY169" s="201"/>
      <c r="BZ169" s="201"/>
      <c r="CA169" s="198"/>
      <c r="CB169" s="199"/>
      <c r="CC169" s="199"/>
      <c r="CD169" s="199"/>
      <c r="CE169" s="199"/>
      <c r="CF169" s="199"/>
      <c r="CG169" s="199"/>
      <c r="CH169" s="201"/>
      <c r="CI169" s="203"/>
    </row>
    <row r="170" spans="2:87" ht="15.75" customHeight="1">
      <c r="B170" s="197">
        <v>165</v>
      </c>
      <c r="C170" s="39"/>
      <c r="D170" s="39"/>
      <c r="E170" s="40"/>
      <c r="F170" s="39"/>
      <c r="G170" s="41"/>
      <c r="H170" s="198"/>
      <c r="I170" s="265"/>
      <c r="J170" s="265"/>
      <c r="K170" s="265"/>
      <c r="L170" s="265"/>
      <c r="M170" s="265"/>
      <c r="N170" s="265"/>
      <c r="O170" s="265"/>
      <c r="P170" s="265"/>
      <c r="Q170" s="265"/>
      <c r="R170" s="265"/>
      <c r="S170" s="265"/>
      <c r="T170" s="265"/>
      <c r="U170" s="265"/>
      <c r="V170" s="265"/>
      <c r="W170" s="199"/>
      <c r="X170" s="199"/>
      <c r="Y170" s="199"/>
      <c r="Z170" s="199"/>
      <c r="AA170" s="199"/>
      <c r="AB170" s="199"/>
      <c r="AC170" s="198"/>
      <c r="AD170" s="265"/>
      <c r="AE170" s="265"/>
      <c r="AF170" s="265"/>
      <c r="AG170" s="265"/>
      <c r="AH170" s="265"/>
      <c r="AI170" s="265"/>
      <c r="AJ170" s="265"/>
      <c r="AK170" s="265"/>
      <c r="AL170" s="265"/>
      <c r="AM170" s="265"/>
      <c r="AN170" s="265"/>
      <c r="AO170" s="265"/>
      <c r="AP170" s="265"/>
      <c r="AQ170" s="265"/>
      <c r="AR170" s="265"/>
      <c r="AS170" s="265"/>
      <c r="AT170" s="265"/>
      <c r="AU170" s="265"/>
      <c r="AV170" s="265"/>
      <c r="AW170" s="200"/>
      <c r="AX170" s="265"/>
      <c r="AY170" s="199"/>
      <c r="AZ170" s="199"/>
      <c r="BA170" s="199"/>
      <c r="BB170" s="199"/>
      <c r="BC170" s="199"/>
      <c r="BD170" s="201"/>
      <c r="BE170" s="202"/>
      <c r="BF170" s="198"/>
      <c r="BG170" s="265"/>
      <c r="BH170" s="199"/>
      <c r="BI170" s="199"/>
      <c r="BJ170" s="199"/>
      <c r="BK170" s="199"/>
      <c r="BL170" s="200"/>
      <c r="BM170" s="198"/>
      <c r="BN170" s="199"/>
      <c r="BO170" s="199"/>
      <c r="BP170" s="199"/>
      <c r="BQ170" s="199"/>
      <c r="BR170" s="201"/>
      <c r="BS170" s="198"/>
      <c r="BT170" s="201"/>
      <c r="BU170" s="201"/>
      <c r="BV170" s="201"/>
      <c r="BW170" s="201"/>
      <c r="BX170" s="201"/>
      <c r="BY170" s="201"/>
      <c r="BZ170" s="201"/>
      <c r="CA170" s="198"/>
      <c r="CB170" s="199"/>
      <c r="CC170" s="199"/>
      <c r="CD170" s="199"/>
      <c r="CE170" s="199"/>
      <c r="CF170" s="199"/>
      <c r="CG170" s="199"/>
      <c r="CH170" s="201"/>
      <c r="CI170" s="203"/>
    </row>
    <row r="171" spans="2:87" ht="15.75" customHeight="1">
      <c r="B171" s="197">
        <v>166</v>
      </c>
      <c r="C171" s="39"/>
      <c r="D171" s="39"/>
      <c r="E171" s="40"/>
      <c r="F171" s="39"/>
      <c r="G171" s="41"/>
      <c r="H171" s="198"/>
      <c r="I171" s="265"/>
      <c r="J171" s="265"/>
      <c r="K171" s="265"/>
      <c r="L171" s="265"/>
      <c r="M171" s="265"/>
      <c r="N171" s="265"/>
      <c r="O171" s="265"/>
      <c r="P171" s="265"/>
      <c r="Q171" s="265"/>
      <c r="R171" s="265"/>
      <c r="S171" s="265"/>
      <c r="T171" s="265"/>
      <c r="U171" s="265"/>
      <c r="V171" s="265"/>
      <c r="W171" s="199"/>
      <c r="X171" s="199"/>
      <c r="Y171" s="199"/>
      <c r="Z171" s="199"/>
      <c r="AA171" s="199"/>
      <c r="AB171" s="199"/>
      <c r="AC171" s="198"/>
      <c r="AD171" s="265"/>
      <c r="AE171" s="265"/>
      <c r="AF171" s="265"/>
      <c r="AG171" s="265"/>
      <c r="AH171" s="265"/>
      <c r="AI171" s="265"/>
      <c r="AJ171" s="265"/>
      <c r="AK171" s="265"/>
      <c r="AL171" s="265"/>
      <c r="AM171" s="265"/>
      <c r="AN171" s="265"/>
      <c r="AO171" s="265"/>
      <c r="AP171" s="265"/>
      <c r="AQ171" s="265"/>
      <c r="AR171" s="265"/>
      <c r="AS171" s="265"/>
      <c r="AT171" s="265"/>
      <c r="AU171" s="265"/>
      <c r="AV171" s="265"/>
      <c r="AW171" s="200"/>
      <c r="AX171" s="265"/>
      <c r="AY171" s="199"/>
      <c r="AZ171" s="199"/>
      <c r="BA171" s="199"/>
      <c r="BB171" s="199"/>
      <c r="BC171" s="199"/>
      <c r="BD171" s="201"/>
      <c r="BE171" s="202"/>
      <c r="BF171" s="198"/>
      <c r="BG171" s="265"/>
      <c r="BH171" s="199"/>
      <c r="BI171" s="199"/>
      <c r="BJ171" s="199"/>
      <c r="BK171" s="199"/>
      <c r="BL171" s="200"/>
      <c r="BM171" s="198"/>
      <c r="BN171" s="199"/>
      <c r="BO171" s="199"/>
      <c r="BP171" s="199"/>
      <c r="BQ171" s="199"/>
      <c r="BR171" s="201"/>
      <c r="BS171" s="198"/>
      <c r="BT171" s="201"/>
      <c r="BU171" s="201"/>
      <c r="BV171" s="201"/>
      <c r="BW171" s="201"/>
      <c r="BX171" s="201"/>
      <c r="BY171" s="201"/>
      <c r="BZ171" s="201"/>
      <c r="CA171" s="198"/>
      <c r="CB171" s="199"/>
      <c r="CC171" s="199"/>
      <c r="CD171" s="199"/>
      <c r="CE171" s="199"/>
      <c r="CF171" s="199"/>
      <c r="CG171" s="199"/>
      <c r="CH171" s="201"/>
      <c r="CI171" s="203"/>
    </row>
    <row r="172" spans="2:87" ht="15.75" customHeight="1">
      <c r="B172" s="197">
        <v>167</v>
      </c>
      <c r="C172" s="39"/>
      <c r="D172" s="39"/>
      <c r="E172" s="40"/>
      <c r="F172" s="39"/>
      <c r="G172" s="41"/>
      <c r="H172" s="198"/>
      <c r="I172" s="265"/>
      <c r="J172" s="265"/>
      <c r="K172" s="265"/>
      <c r="L172" s="265"/>
      <c r="M172" s="265"/>
      <c r="N172" s="265"/>
      <c r="O172" s="265"/>
      <c r="P172" s="265"/>
      <c r="Q172" s="265"/>
      <c r="R172" s="265"/>
      <c r="S172" s="265"/>
      <c r="T172" s="265"/>
      <c r="U172" s="265"/>
      <c r="V172" s="265"/>
      <c r="W172" s="199"/>
      <c r="X172" s="199"/>
      <c r="Y172" s="199"/>
      <c r="Z172" s="199"/>
      <c r="AA172" s="199"/>
      <c r="AB172" s="199"/>
      <c r="AC172" s="198"/>
      <c r="AD172" s="265"/>
      <c r="AE172" s="265"/>
      <c r="AF172" s="265"/>
      <c r="AG172" s="265"/>
      <c r="AH172" s="265"/>
      <c r="AI172" s="265"/>
      <c r="AJ172" s="265"/>
      <c r="AK172" s="265"/>
      <c r="AL172" s="265"/>
      <c r="AM172" s="265"/>
      <c r="AN172" s="265"/>
      <c r="AO172" s="265"/>
      <c r="AP172" s="265"/>
      <c r="AQ172" s="265"/>
      <c r="AR172" s="265"/>
      <c r="AS172" s="265"/>
      <c r="AT172" s="265"/>
      <c r="AU172" s="265"/>
      <c r="AV172" s="265"/>
      <c r="AW172" s="200"/>
      <c r="AX172" s="265"/>
      <c r="AY172" s="199"/>
      <c r="AZ172" s="199"/>
      <c r="BA172" s="199"/>
      <c r="BB172" s="199"/>
      <c r="BC172" s="199"/>
      <c r="BD172" s="201"/>
      <c r="BE172" s="202"/>
      <c r="BF172" s="198"/>
      <c r="BG172" s="265"/>
      <c r="BH172" s="199"/>
      <c r="BI172" s="199"/>
      <c r="BJ172" s="199"/>
      <c r="BK172" s="199"/>
      <c r="BL172" s="200"/>
      <c r="BM172" s="198"/>
      <c r="BN172" s="199"/>
      <c r="BO172" s="199"/>
      <c r="BP172" s="199"/>
      <c r="BQ172" s="199"/>
      <c r="BR172" s="201"/>
      <c r="BS172" s="198"/>
      <c r="BT172" s="201"/>
      <c r="BU172" s="201"/>
      <c r="BV172" s="201"/>
      <c r="BW172" s="201"/>
      <c r="BX172" s="201"/>
      <c r="BY172" s="201"/>
      <c r="BZ172" s="201"/>
      <c r="CA172" s="198"/>
      <c r="CB172" s="199"/>
      <c r="CC172" s="199"/>
      <c r="CD172" s="199"/>
      <c r="CE172" s="199"/>
      <c r="CF172" s="199"/>
      <c r="CG172" s="199"/>
      <c r="CH172" s="201"/>
      <c r="CI172" s="203"/>
    </row>
    <row r="173" spans="2:87" ht="15.75" customHeight="1">
      <c r="B173" s="197">
        <v>168</v>
      </c>
      <c r="C173" s="39"/>
      <c r="D173" s="39"/>
      <c r="E173" s="40"/>
      <c r="F173" s="39"/>
      <c r="G173" s="41"/>
      <c r="H173" s="198"/>
      <c r="I173" s="265"/>
      <c r="J173" s="265"/>
      <c r="K173" s="265"/>
      <c r="L173" s="265"/>
      <c r="M173" s="265"/>
      <c r="N173" s="265"/>
      <c r="O173" s="265"/>
      <c r="P173" s="265"/>
      <c r="Q173" s="265"/>
      <c r="R173" s="265"/>
      <c r="S173" s="265"/>
      <c r="T173" s="265"/>
      <c r="U173" s="265"/>
      <c r="V173" s="265"/>
      <c r="W173" s="199"/>
      <c r="X173" s="199"/>
      <c r="Y173" s="199"/>
      <c r="Z173" s="199"/>
      <c r="AA173" s="199"/>
      <c r="AB173" s="199"/>
      <c r="AC173" s="198"/>
      <c r="AD173" s="265"/>
      <c r="AE173" s="265"/>
      <c r="AF173" s="265"/>
      <c r="AG173" s="265"/>
      <c r="AH173" s="265"/>
      <c r="AI173" s="265"/>
      <c r="AJ173" s="265"/>
      <c r="AK173" s="265"/>
      <c r="AL173" s="265"/>
      <c r="AM173" s="265"/>
      <c r="AN173" s="265"/>
      <c r="AO173" s="265"/>
      <c r="AP173" s="265"/>
      <c r="AQ173" s="265"/>
      <c r="AR173" s="265"/>
      <c r="AS173" s="265"/>
      <c r="AT173" s="265"/>
      <c r="AU173" s="265"/>
      <c r="AV173" s="265"/>
      <c r="AW173" s="200"/>
      <c r="AX173" s="265"/>
      <c r="AY173" s="199"/>
      <c r="AZ173" s="199"/>
      <c r="BA173" s="199"/>
      <c r="BB173" s="199"/>
      <c r="BC173" s="199"/>
      <c r="BD173" s="201"/>
      <c r="BE173" s="202"/>
      <c r="BF173" s="198"/>
      <c r="BG173" s="265"/>
      <c r="BH173" s="199"/>
      <c r="BI173" s="199"/>
      <c r="BJ173" s="199"/>
      <c r="BK173" s="199"/>
      <c r="BL173" s="200"/>
      <c r="BM173" s="198"/>
      <c r="BN173" s="199"/>
      <c r="BO173" s="199"/>
      <c r="BP173" s="199"/>
      <c r="BQ173" s="199"/>
      <c r="BR173" s="201"/>
      <c r="BS173" s="198"/>
      <c r="BT173" s="201"/>
      <c r="BU173" s="201"/>
      <c r="BV173" s="201"/>
      <c r="BW173" s="201"/>
      <c r="BX173" s="201"/>
      <c r="BY173" s="201"/>
      <c r="BZ173" s="201"/>
      <c r="CA173" s="198"/>
      <c r="CB173" s="199"/>
      <c r="CC173" s="199"/>
      <c r="CD173" s="199"/>
      <c r="CE173" s="199"/>
      <c r="CF173" s="199"/>
      <c r="CG173" s="199"/>
      <c r="CH173" s="201"/>
      <c r="CI173" s="203"/>
    </row>
    <row r="174" spans="2:87" ht="15.75" customHeight="1">
      <c r="B174" s="197">
        <v>169</v>
      </c>
      <c r="C174" s="39"/>
      <c r="D174" s="39"/>
      <c r="E174" s="40"/>
      <c r="F174" s="39"/>
      <c r="G174" s="41"/>
      <c r="H174" s="198"/>
      <c r="I174" s="265"/>
      <c r="J174" s="265"/>
      <c r="K174" s="265"/>
      <c r="L174" s="265"/>
      <c r="M174" s="265"/>
      <c r="N174" s="265"/>
      <c r="O174" s="265"/>
      <c r="P174" s="265"/>
      <c r="Q174" s="265"/>
      <c r="R174" s="265"/>
      <c r="S174" s="265"/>
      <c r="T174" s="265"/>
      <c r="U174" s="265"/>
      <c r="V174" s="265"/>
      <c r="W174" s="199"/>
      <c r="X174" s="199"/>
      <c r="Y174" s="199"/>
      <c r="Z174" s="199"/>
      <c r="AA174" s="199"/>
      <c r="AB174" s="199"/>
      <c r="AC174" s="198"/>
      <c r="AD174" s="265"/>
      <c r="AE174" s="265"/>
      <c r="AF174" s="265"/>
      <c r="AG174" s="265"/>
      <c r="AH174" s="265"/>
      <c r="AI174" s="265"/>
      <c r="AJ174" s="265"/>
      <c r="AK174" s="265"/>
      <c r="AL174" s="265"/>
      <c r="AM174" s="265"/>
      <c r="AN174" s="265"/>
      <c r="AO174" s="265"/>
      <c r="AP174" s="265"/>
      <c r="AQ174" s="265"/>
      <c r="AR174" s="265"/>
      <c r="AS174" s="265"/>
      <c r="AT174" s="265"/>
      <c r="AU174" s="265"/>
      <c r="AV174" s="265"/>
      <c r="AW174" s="200"/>
      <c r="AX174" s="265"/>
      <c r="AY174" s="199"/>
      <c r="AZ174" s="199"/>
      <c r="BA174" s="199"/>
      <c r="BB174" s="199"/>
      <c r="BC174" s="199"/>
      <c r="BD174" s="201"/>
      <c r="BE174" s="202"/>
      <c r="BF174" s="198"/>
      <c r="BG174" s="265"/>
      <c r="BH174" s="199"/>
      <c r="BI174" s="199"/>
      <c r="BJ174" s="199"/>
      <c r="BK174" s="199"/>
      <c r="BL174" s="200"/>
      <c r="BM174" s="198"/>
      <c r="BN174" s="199"/>
      <c r="BO174" s="199"/>
      <c r="BP174" s="199"/>
      <c r="BQ174" s="199"/>
      <c r="BR174" s="201"/>
      <c r="BS174" s="198"/>
      <c r="BT174" s="201"/>
      <c r="BU174" s="201"/>
      <c r="BV174" s="201"/>
      <c r="BW174" s="201"/>
      <c r="BX174" s="201"/>
      <c r="BY174" s="201"/>
      <c r="BZ174" s="201"/>
      <c r="CA174" s="198"/>
      <c r="CB174" s="199"/>
      <c r="CC174" s="199"/>
      <c r="CD174" s="199"/>
      <c r="CE174" s="199"/>
      <c r="CF174" s="199"/>
      <c r="CG174" s="199"/>
      <c r="CH174" s="201"/>
      <c r="CI174" s="203"/>
    </row>
    <row r="175" spans="2:87" ht="15.75" customHeight="1">
      <c r="B175" s="197">
        <v>170</v>
      </c>
      <c r="C175" s="39"/>
      <c r="D175" s="39"/>
      <c r="E175" s="40"/>
      <c r="F175" s="39"/>
      <c r="G175" s="41"/>
      <c r="H175" s="198"/>
      <c r="I175" s="265"/>
      <c r="J175" s="265"/>
      <c r="K175" s="265"/>
      <c r="L175" s="265"/>
      <c r="M175" s="265"/>
      <c r="N175" s="265"/>
      <c r="O175" s="265"/>
      <c r="P175" s="265"/>
      <c r="Q175" s="265"/>
      <c r="R175" s="265"/>
      <c r="S175" s="265"/>
      <c r="T175" s="265"/>
      <c r="U175" s="265"/>
      <c r="V175" s="265"/>
      <c r="W175" s="199"/>
      <c r="X175" s="199"/>
      <c r="Y175" s="199"/>
      <c r="Z175" s="199"/>
      <c r="AA175" s="199"/>
      <c r="AB175" s="199"/>
      <c r="AC175" s="198"/>
      <c r="AD175" s="265"/>
      <c r="AE175" s="265"/>
      <c r="AF175" s="265"/>
      <c r="AG175" s="265"/>
      <c r="AH175" s="265"/>
      <c r="AI175" s="265"/>
      <c r="AJ175" s="265"/>
      <c r="AK175" s="265"/>
      <c r="AL175" s="265"/>
      <c r="AM175" s="265"/>
      <c r="AN175" s="265"/>
      <c r="AO175" s="265"/>
      <c r="AP175" s="265"/>
      <c r="AQ175" s="265"/>
      <c r="AR175" s="265"/>
      <c r="AS175" s="265"/>
      <c r="AT175" s="265"/>
      <c r="AU175" s="265"/>
      <c r="AV175" s="265"/>
      <c r="AW175" s="200"/>
      <c r="AX175" s="265"/>
      <c r="AY175" s="199"/>
      <c r="AZ175" s="199"/>
      <c r="BA175" s="199"/>
      <c r="BB175" s="199"/>
      <c r="BC175" s="199"/>
      <c r="BD175" s="201"/>
      <c r="BE175" s="202"/>
      <c r="BF175" s="198"/>
      <c r="BG175" s="265"/>
      <c r="BH175" s="199"/>
      <c r="BI175" s="199"/>
      <c r="BJ175" s="199"/>
      <c r="BK175" s="199"/>
      <c r="BL175" s="200"/>
      <c r="BM175" s="198"/>
      <c r="BN175" s="199"/>
      <c r="BO175" s="199"/>
      <c r="BP175" s="199"/>
      <c r="BQ175" s="199"/>
      <c r="BR175" s="201"/>
      <c r="BS175" s="198"/>
      <c r="BT175" s="201"/>
      <c r="BU175" s="201"/>
      <c r="BV175" s="201"/>
      <c r="BW175" s="201"/>
      <c r="BX175" s="201"/>
      <c r="BY175" s="201"/>
      <c r="BZ175" s="201"/>
      <c r="CA175" s="198"/>
      <c r="CB175" s="199"/>
      <c r="CC175" s="199"/>
      <c r="CD175" s="199"/>
      <c r="CE175" s="199"/>
      <c r="CF175" s="199"/>
      <c r="CG175" s="199"/>
      <c r="CH175" s="201"/>
      <c r="CI175" s="203"/>
    </row>
    <row r="176" spans="2:87" ht="15.75" customHeight="1">
      <c r="B176" s="197">
        <v>171</v>
      </c>
      <c r="C176" s="39"/>
      <c r="D176" s="39"/>
      <c r="E176" s="40"/>
      <c r="F176" s="39"/>
      <c r="G176" s="41"/>
      <c r="H176" s="198"/>
      <c r="I176" s="265"/>
      <c r="J176" s="265"/>
      <c r="K176" s="265"/>
      <c r="L176" s="265"/>
      <c r="M176" s="265"/>
      <c r="N176" s="265"/>
      <c r="O176" s="265"/>
      <c r="P176" s="265"/>
      <c r="Q176" s="265"/>
      <c r="R176" s="265"/>
      <c r="S176" s="265"/>
      <c r="T176" s="265"/>
      <c r="U176" s="265"/>
      <c r="V176" s="265"/>
      <c r="W176" s="199"/>
      <c r="X176" s="199"/>
      <c r="Y176" s="199"/>
      <c r="Z176" s="199"/>
      <c r="AA176" s="199"/>
      <c r="AB176" s="199"/>
      <c r="AC176" s="198"/>
      <c r="AD176" s="265"/>
      <c r="AE176" s="265"/>
      <c r="AF176" s="265"/>
      <c r="AG176" s="265"/>
      <c r="AH176" s="265"/>
      <c r="AI176" s="265"/>
      <c r="AJ176" s="265"/>
      <c r="AK176" s="265"/>
      <c r="AL176" s="265"/>
      <c r="AM176" s="265"/>
      <c r="AN176" s="265"/>
      <c r="AO176" s="265"/>
      <c r="AP176" s="265"/>
      <c r="AQ176" s="265"/>
      <c r="AR176" s="265"/>
      <c r="AS176" s="265"/>
      <c r="AT176" s="265"/>
      <c r="AU176" s="265"/>
      <c r="AV176" s="265"/>
      <c r="AW176" s="200"/>
      <c r="AX176" s="265"/>
      <c r="AY176" s="199"/>
      <c r="AZ176" s="199"/>
      <c r="BA176" s="199"/>
      <c r="BB176" s="199"/>
      <c r="BC176" s="199"/>
      <c r="BD176" s="201"/>
      <c r="BE176" s="202"/>
      <c r="BF176" s="198"/>
      <c r="BG176" s="265"/>
      <c r="BH176" s="199"/>
      <c r="BI176" s="199"/>
      <c r="BJ176" s="199"/>
      <c r="BK176" s="199"/>
      <c r="BL176" s="200"/>
      <c r="BM176" s="198"/>
      <c r="BN176" s="199"/>
      <c r="BO176" s="199"/>
      <c r="BP176" s="199"/>
      <c r="BQ176" s="199"/>
      <c r="BR176" s="201"/>
      <c r="BS176" s="198"/>
      <c r="BT176" s="201"/>
      <c r="BU176" s="201"/>
      <c r="BV176" s="201"/>
      <c r="BW176" s="201"/>
      <c r="BX176" s="201"/>
      <c r="BY176" s="201"/>
      <c r="BZ176" s="201"/>
      <c r="CA176" s="198"/>
      <c r="CB176" s="199"/>
      <c r="CC176" s="199"/>
      <c r="CD176" s="199"/>
      <c r="CE176" s="199"/>
      <c r="CF176" s="199"/>
      <c r="CG176" s="199"/>
      <c r="CH176" s="201"/>
      <c r="CI176" s="203"/>
    </row>
    <row r="177" spans="2:87" ht="15.75" customHeight="1">
      <c r="B177" s="197">
        <v>172</v>
      </c>
      <c r="C177" s="39"/>
      <c r="D177" s="39"/>
      <c r="E177" s="40"/>
      <c r="F177" s="39"/>
      <c r="G177" s="41"/>
      <c r="H177" s="198"/>
      <c r="I177" s="265"/>
      <c r="J177" s="265"/>
      <c r="K177" s="265"/>
      <c r="L177" s="265"/>
      <c r="M177" s="265"/>
      <c r="N177" s="265"/>
      <c r="O177" s="265"/>
      <c r="P177" s="265"/>
      <c r="Q177" s="265"/>
      <c r="R177" s="265"/>
      <c r="S177" s="265"/>
      <c r="T177" s="265"/>
      <c r="U177" s="265"/>
      <c r="V177" s="265"/>
      <c r="W177" s="199"/>
      <c r="X177" s="199"/>
      <c r="Y177" s="199"/>
      <c r="Z177" s="199"/>
      <c r="AA177" s="199"/>
      <c r="AB177" s="199"/>
      <c r="AC177" s="198"/>
      <c r="AD177" s="265"/>
      <c r="AE177" s="265"/>
      <c r="AF177" s="265"/>
      <c r="AG177" s="265"/>
      <c r="AH177" s="265"/>
      <c r="AI177" s="265"/>
      <c r="AJ177" s="265"/>
      <c r="AK177" s="265"/>
      <c r="AL177" s="265"/>
      <c r="AM177" s="265"/>
      <c r="AN177" s="265"/>
      <c r="AO177" s="265"/>
      <c r="AP177" s="265"/>
      <c r="AQ177" s="265"/>
      <c r="AR177" s="265"/>
      <c r="AS177" s="265"/>
      <c r="AT177" s="265"/>
      <c r="AU177" s="265"/>
      <c r="AV177" s="265"/>
      <c r="AW177" s="200"/>
      <c r="AX177" s="265"/>
      <c r="AY177" s="199"/>
      <c r="AZ177" s="199"/>
      <c r="BA177" s="199"/>
      <c r="BB177" s="199"/>
      <c r="BC177" s="199"/>
      <c r="BD177" s="201"/>
      <c r="BE177" s="202"/>
      <c r="BF177" s="198"/>
      <c r="BG177" s="265"/>
      <c r="BH177" s="199"/>
      <c r="BI177" s="199"/>
      <c r="BJ177" s="199"/>
      <c r="BK177" s="199"/>
      <c r="BL177" s="200"/>
      <c r="BM177" s="198"/>
      <c r="BN177" s="199"/>
      <c r="BO177" s="199"/>
      <c r="BP177" s="199"/>
      <c r="BQ177" s="199"/>
      <c r="BR177" s="201"/>
      <c r="BS177" s="198"/>
      <c r="BT177" s="201"/>
      <c r="BU177" s="201"/>
      <c r="BV177" s="201"/>
      <c r="BW177" s="201"/>
      <c r="BX177" s="201"/>
      <c r="BY177" s="201"/>
      <c r="BZ177" s="201"/>
      <c r="CA177" s="198"/>
      <c r="CB177" s="199"/>
      <c r="CC177" s="199"/>
      <c r="CD177" s="199"/>
      <c r="CE177" s="199"/>
      <c r="CF177" s="199"/>
      <c r="CG177" s="199"/>
      <c r="CH177" s="201"/>
      <c r="CI177" s="203"/>
    </row>
    <row r="178" spans="2:87" ht="15.75" customHeight="1">
      <c r="B178" s="197">
        <v>173</v>
      </c>
      <c r="C178" s="39"/>
      <c r="D178" s="39"/>
      <c r="E178" s="40"/>
      <c r="F178" s="39"/>
      <c r="G178" s="41"/>
      <c r="H178" s="198"/>
      <c r="I178" s="265"/>
      <c r="J178" s="265"/>
      <c r="K178" s="265"/>
      <c r="L178" s="265"/>
      <c r="M178" s="265"/>
      <c r="N178" s="265"/>
      <c r="O178" s="265"/>
      <c r="P178" s="265"/>
      <c r="Q178" s="265"/>
      <c r="R178" s="265"/>
      <c r="S178" s="265"/>
      <c r="T178" s="265"/>
      <c r="U178" s="265"/>
      <c r="V178" s="265"/>
      <c r="W178" s="199"/>
      <c r="X178" s="199"/>
      <c r="Y178" s="199"/>
      <c r="Z178" s="199"/>
      <c r="AA178" s="199"/>
      <c r="AB178" s="199"/>
      <c r="AC178" s="198"/>
      <c r="AD178" s="265"/>
      <c r="AE178" s="265"/>
      <c r="AF178" s="265"/>
      <c r="AG178" s="265"/>
      <c r="AH178" s="265"/>
      <c r="AI178" s="265"/>
      <c r="AJ178" s="265"/>
      <c r="AK178" s="265"/>
      <c r="AL178" s="265"/>
      <c r="AM178" s="265"/>
      <c r="AN178" s="265"/>
      <c r="AO178" s="265"/>
      <c r="AP178" s="265"/>
      <c r="AQ178" s="265"/>
      <c r="AR178" s="265"/>
      <c r="AS178" s="265"/>
      <c r="AT178" s="265"/>
      <c r="AU178" s="265"/>
      <c r="AV178" s="265"/>
      <c r="AW178" s="200"/>
      <c r="AX178" s="265"/>
      <c r="AY178" s="199"/>
      <c r="AZ178" s="199"/>
      <c r="BA178" s="199"/>
      <c r="BB178" s="199"/>
      <c r="BC178" s="199"/>
      <c r="BD178" s="201"/>
      <c r="BE178" s="202"/>
      <c r="BF178" s="198"/>
      <c r="BG178" s="265"/>
      <c r="BH178" s="199"/>
      <c r="BI178" s="199"/>
      <c r="BJ178" s="199"/>
      <c r="BK178" s="199"/>
      <c r="BL178" s="200"/>
      <c r="BM178" s="198"/>
      <c r="BN178" s="199"/>
      <c r="BO178" s="199"/>
      <c r="BP178" s="199"/>
      <c r="BQ178" s="199"/>
      <c r="BR178" s="201"/>
      <c r="BS178" s="198"/>
      <c r="BT178" s="201"/>
      <c r="BU178" s="201"/>
      <c r="BV178" s="201"/>
      <c r="BW178" s="201"/>
      <c r="BX178" s="201"/>
      <c r="BY178" s="201"/>
      <c r="BZ178" s="201"/>
      <c r="CA178" s="198"/>
      <c r="CB178" s="199"/>
      <c r="CC178" s="199"/>
      <c r="CD178" s="199"/>
      <c r="CE178" s="199"/>
      <c r="CF178" s="199"/>
      <c r="CG178" s="199"/>
      <c r="CH178" s="201"/>
      <c r="CI178" s="203"/>
    </row>
    <row r="179" spans="2:87" ht="15.75" customHeight="1">
      <c r="B179" s="197">
        <v>174</v>
      </c>
      <c r="C179" s="39"/>
      <c r="D179" s="39"/>
      <c r="E179" s="40"/>
      <c r="F179" s="39"/>
      <c r="G179" s="41"/>
      <c r="H179" s="198"/>
      <c r="I179" s="265"/>
      <c r="J179" s="265"/>
      <c r="K179" s="265"/>
      <c r="L179" s="265"/>
      <c r="M179" s="265"/>
      <c r="N179" s="265"/>
      <c r="O179" s="265"/>
      <c r="P179" s="265"/>
      <c r="Q179" s="265"/>
      <c r="R179" s="265"/>
      <c r="S179" s="265"/>
      <c r="T179" s="265"/>
      <c r="U179" s="265"/>
      <c r="V179" s="265"/>
      <c r="W179" s="199"/>
      <c r="X179" s="199"/>
      <c r="Y179" s="199"/>
      <c r="Z179" s="199"/>
      <c r="AA179" s="199"/>
      <c r="AB179" s="199"/>
      <c r="AC179" s="198"/>
      <c r="AD179" s="265"/>
      <c r="AE179" s="265"/>
      <c r="AF179" s="265"/>
      <c r="AG179" s="265"/>
      <c r="AH179" s="265"/>
      <c r="AI179" s="265"/>
      <c r="AJ179" s="265"/>
      <c r="AK179" s="265"/>
      <c r="AL179" s="265"/>
      <c r="AM179" s="265"/>
      <c r="AN179" s="265"/>
      <c r="AO179" s="265"/>
      <c r="AP179" s="265"/>
      <c r="AQ179" s="265"/>
      <c r="AR179" s="265"/>
      <c r="AS179" s="265"/>
      <c r="AT179" s="265"/>
      <c r="AU179" s="265"/>
      <c r="AV179" s="265"/>
      <c r="AW179" s="200"/>
      <c r="AX179" s="265"/>
      <c r="AY179" s="199"/>
      <c r="AZ179" s="199"/>
      <c r="BA179" s="199"/>
      <c r="BB179" s="199"/>
      <c r="BC179" s="199"/>
      <c r="BD179" s="201"/>
      <c r="BE179" s="202"/>
      <c r="BF179" s="198"/>
      <c r="BG179" s="265"/>
      <c r="BH179" s="199"/>
      <c r="BI179" s="199"/>
      <c r="BJ179" s="199"/>
      <c r="BK179" s="199"/>
      <c r="BL179" s="200"/>
      <c r="BM179" s="198"/>
      <c r="BN179" s="199"/>
      <c r="BO179" s="199"/>
      <c r="BP179" s="199"/>
      <c r="BQ179" s="199"/>
      <c r="BR179" s="201"/>
      <c r="BS179" s="198"/>
      <c r="BT179" s="201"/>
      <c r="BU179" s="201"/>
      <c r="BV179" s="201"/>
      <c r="BW179" s="201"/>
      <c r="BX179" s="201"/>
      <c r="BY179" s="201"/>
      <c r="BZ179" s="201"/>
      <c r="CA179" s="198"/>
      <c r="CB179" s="199"/>
      <c r="CC179" s="199"/>
      <c r="CD179" s="199"/>
      <c r="CE179" s="199"/>
      <c r="CF179" s="199"/>
      <c r="CG179" s="199"/>
      <c r="CH179" s="201"/>
      <c r="CI179" s="203"/>
    </row>
    <row r="180" spans="2:87" ht="15.75" customHeight="1">
      <c r="B180" s="197">
        <v>175</v>
      </c>
      <c r="C180" s="39"/>
      <c r="D180" s="39"/>
      <c r="E180" s="40"/>
      <c r="F180" s="39"/>
      <c r="G180" s="41"/>
      <c r="H180" s="198"/>
      <c r="I180" s="265"/>
      <c r="J180" s="265"/>
      <c r="K180" s="265"/>
      <c r="L180" s="265"/>
      <c r="M180" s="265"/>
      <c r="N180" s="265"/>
      <c r="O180" s="265"/>
      <c r="P180" s="265"/>
      <c r="Q180" s="265"/>
      <c r="R180" s="265"/>
      <c r="S180" s="265"/>
      <c r="T180" s="265"/>
      <c r="U180" s="265"/>
      <c r="V180" s="265"/>
      <c r="W180" s="199"/>
      <c r="X180" s="199"/>
      <c r="Y180" s="199"/>
      <c r="Z180" s="199"/>
      <c r="AA180" s="199"/>
      <c r="AB180" s="199"/>
      <c r="AC180" s="198"/>
      <c r="AD180" s="265"/>
      <c r="AE180" s="265"/>
      <c r="AF180" s="265"/>
      <c r="AG180" s="265"/>
      <c r="AH180" s="265"/>
      <c r="AI180" s="265"/>
      <c r="AJ180" s="265"/>
      <c r="AK180" s="265"/>
      <c r="AL180" s="265"/>
      <c r="AM180" s="265"/>
      <c r="AN180" s="265"/>
      <c r="AO180" s="265"/>
      <c r="AP180" s="265"/>
      <c r="AQ180" s="265"/>
      <c r="AR180" s="265"/>
      <c r="AS180" s="265"/>
      <c r="AT180" s="265"/>
      <c r="AU180" s="265"/>
      <c r="AV180" s="265"/>
      <c r="AW180" s="200"/>
      <c r="AX180" s="265"/>
      <c r="AY180" s="199"/>
      <c r="AZ180" s="199"/>
      <c r="BA180" s="199"/>
      <c r="BB180" s="199"/>
      <c r="BC180" s="199"/>
      <c r="BD180" s="201"/>
      <c r="BE180" s="202"/>
      <c r="BF180" s="198"/>
      <c r="BG180" s="265"/>
      <c r="BH180" s="199"/>
      <c r="BI180" s="199"/>
      <c r="BJ180" s="199"/>
      <c r="BK180" s="199"/>
      <c r="BL180" s="200"/>
      <c r="BM180" s="198"/>
      <c r="BN180" s="199"/>
      <c r="BO180" s="199"/>
      <c r="BP180" s="199"/>
      <c r="BQ180" s="199"/>
      <c r="BR180" s="201"/>
      <c r="BS180" s="198"/>
      <c r="BT180" s="201"/>
      <c r="BU180" s="201"/>
      <c r="BV180" s="201"/>
      <c r="BW180" s="201"/>
      <c r="BX180" s="201"/>
      <c r="BY180" s="201"/>
      <c r="BZ180" s="201"/>
      <c r="CA180" s="198"/>
      <c r="CB180" s="199"/>
      <c r="CC180" s="199"/>
      <c r="CD180" s="199"/>
      <c r="CE180" s="199"/>
      <c r="CF180" s="199"/>
      <c r="CG180" s="199"/>
      <c r="CH180" s="201"/>
      <c r="CI180" s="203"/>
    </row>
    <row r="181" spans="2:87" ht="15.75" customHeight="1">
      <c r="B181" s="197">
        <v>176</v>
      </c>
      <c r="C181" s="39"/>
      <c r="D181" s="39"/>
      <c r="E181" s="40"/>
      <c r="F181" s="39"/>
      <c r="G181" s="41"/>
      <c r="H181" s="198"/>
      <c r="I181" s="265"/>
      <c r="J181" s="265"/>
      <c r="K181" s="265"/>
      <c r="L181" s="265"/>
      <c r="M181" s="265"/>
      <c r="N181" s="265"/>
      <c r="O181" s="265"/>
      <c r="P181" s="265"/>
      <c r="Q181" s="265"/>
      <c r="R181" s="265"/>
      <c r="S181" s="265"/>
      <c r="T181" s="265"/>
      <c r="U181" s="265"/>
      <c r="V181" s="265"/>
      <c r="W181" s="199"/>
      <c r="X181" s="199"/>
      <c r="Y181" s="199"/>
      <c r="Z181" s="199"/>
      <c r="AA181" s="199"/>
      <c r="AB181" s="199"/>
      <c r="AC181" s="198"/>
      <c r="AD181" s="265"/>
      <c r="AE181" s="265"/>
      <c r="AF181" s="265"/>
      <c r="AG181" s="265"/>
      <c r="AH181" s="265"/>
      <c r="AI181" s="265"/>
      <c r="AJ181" s="265"/>
      <c r="AK181" s="265"/>
      <c r="AL181" s="265"/>
      <c r="AM181" s="265"/>
      <c r="AN181" s="265"/>
      <c r="AO181" s="265"/>
      <c r="AP181" s="265"/>
      <c r="AQ181" s="265"/>
      <c r="AR181" s="265"/>
      <c r="AS181" s="265"/>
      <c r="AT181" s="265"/>
      <c r="AU181" s="265"/>
      <c r="AV181" s="265"/>
      <c r="AW181" s="200"/>
      <c r="AX181" s="265"/>
      <c r="AY181" s="199"/>
      <c r="AZ181" s="199"/>
      <c r="BA181" s="199"/>
      <c r="BB181" s="199"/>
      <c r="BC181" s="199"/>
      <c r="BD181" s="201"/>
      <c r="BE181" s="202"/>
      <c r="BF181" s="198"/>
      <c r="BG181" s="265"/>
      <c r="BH181" s="199"/>
      <c r="BI181" s="199"/>
      <c r="BJ181" s="199"/>
      <c r="BK181" s="199"/>
      <c r="BL181" s="200"/>
      <c r="BM181" s="198"/>
      <c r="BN181" s="199"/>
      <c r="BO181" s="199"/>
      <c r="BP181" s="199"/>
      <c r="BQ181" s="199"/>
      <c r="BR181" s="201"/>
      <c r="BS181" s="198"/>
      <c r="BT181" s="201"/>
      <c r="BU181" s="201"/>
      <c r="BV181" s="201"/>
      <c r="BW181" s="201"/>
      <c r="BX181" s="201"/>
      <c r="BY181" s="201"/>
      <c r="BZ181" s="201"/>
      <c r="CA181" s="198"/>
      <c r="CB181" s="199"/>
      <c r="CC181" s="199"/>
      <c r="CD181" s="199"/>
      <c r="CE181" s="199"/>
      <c r="CF181" s="199"/>
      <c r="CG181" s="199"/>
      <c r="CH181" s="201"/>
      <c r="CI181" s="203"/>
    </row>
    <row r="182" spans="2:87" ht="15.75" customHeight="1">
      <c r="B182" s="197">
        <v>177</v>
      </c>
      <c r="C182" s="39"/>
      <c r="D182" s="39"/>
      <c r="E182" s="40"/>
      <c r="F182" s="39"/>
      <c r="G182" s="41"/>
      <c r="H182" s="198"/>
      <c r="I182" s="265"/>
      <c r="J182" s="265"/>
      <c r="K182" s="265"/>
      <c r="L182" s="265"/>
      <c r="M182" s="265"/>
      <c r="N182" s="265"/>
      <c r="O182" s="265"/>
      <c r="P182" s="265"/>
      <c r="Q182" s="265"/>
      <c r="R182" s="265"/>
      <c r="S182" s="265"/>
      <c r="T182" s="265"/>
      <c r="U182" s="265"/>
      <c r="V182" s="265"/>
      <c r="W182" s="199"/>
      <c r="X182" s="199"/>
      <c r="Y182" s="199"/>
      <c r="Z182" s="199"/>
      <c r="AA182" s="199"/>
      <c r="AB182" s="199"/>
      <c r="AC182" s="198"/>
      <c r="AD182" s="265"/>
      <c r="AE182" s="265"/>
      <c r="AF182" s="265"/>
      <c r="AG182" s="265"/>
      <c r="AH182" s="265"/>
      <c r="AI182" s="265"/>
      <c r="AJ182" s="265"/>
      <c r="AK182" s="265"/>
      <c r="AL182" s="265"/>
      <c r="AM182" s="265"/>
      <c r="AN182" s="265"/>
      <c r="AO182" s="265"/>
      <c r="AP182" s="265"/>
      <c r="AQ182" s="265"/>
      <c r="AR182" s="265"/>
      <c r="AS182" s="265"/>
      <c r="AT182" s="265"/>
      <c r="AU182" s="265"/>
      <c r="AV182" s="265"/>
      <c r="AW182" s="200"/>
      <c r="AX182" s="265"/>
      <c r="AY182" s="199"/>
      <c r="AZ182" s="199"/>
      <c r="BA182" s="199"/>
      <c r="BB182" s="199"/>
      <c r="BC182" s="199"/>
      <c r="BD182" s="201"/>
      <c r="BE182" s="202"/>
      <c r="BF182" s="198"/>
      <c r="BG182" s="265"/>
      <c r="BH182" s="199"/>
      <c r="BI182" s="199"/>
      <c r="BJ182" s="199"/>
      <c r="BK182" s="199"/>
      <c r="BL182" s="200"/>
      <c r="BM182" s="198"/>
      <c r="BN182" s="199"/>
      <c r="BO182" s="199"/>
      <c r="BP182" s="199"/>
      <c r="BQ182" s="199"/>
      <c r="BR182" s="201"/>
      <c r="BS182" s="198"/>
      <c r="BT182" s="201"/>
      <c r="BU182" s="201"/>
      <c r="BV182" s="201"/>
      <c r="BW182" s="201"/>
      <c r="BX182" s="201"/>
      <c r="BY182" s="201"/>
      <c r="BZ182" s="201"/>
      <c r="CA182" s="198"/>
      <c r="CB182" s="199"/>
      <c r="CC182" s="199"/>
      <c r="CD182" s="199"/>
      <c r="CE182" s="199"/>
      <c r="CF182" s="199"/>
      <c r="CG182" s="199"/>
      <c r="CH182" s="201"/>
      <c r="CI182" s="203"/>
    </row>
    <row r="183" spans="2:87" ht="15.75" customHeight="1">
      <c r="B183" s="197">
        <v>178</v>
      </c>
      <c r="C183" s="39"/>
      <c r="D183" s="39"/>
      <c r="E183" s="40"/>
      <c r="F183" s="39"/>
      <c r="G183" s="41"/>
      <c r="H183" s="198"/>
      <c r="I183" s="265"/>
      <c r="J183" s="265"/>
      <c r="K183" s="265"/>
      <c r="L183" s="265"/>
      <c r="M183" s="265"/>
      <c r="N183" s="265"/>
      <c r="O183" s="265"/>
      <c r="P183" s="265"/>
      <c r="Q183" s="265"/>
      <c r="R183" s="265"/>
      <c r="S183" s="265"/>
      <c r="T183" s="265"/>
      <c r="U183" s="265"/>
      <c r="V183" s="265"/>
      <c r="W183" s="199"/>
      <c r="X183" s="199"/>
      <c r="Y183" s="199"/>
      <c r="Z183" s="199"/>
      <c r="AA183" s="199"/>
      <c r="AB183" s="199"/>
      <c r="AC183" s="198"/>
      <c r="AD183" s="265"/>
      <c r="AE183" s="265"/>
      <c r="AF183" s="265"/>
      <c r="AG183" s="265"/>
      <c r="AH183" s="265"/>
      <c r="AI183" s="265"/>
      <c r="AJ183" s="265"/>
      <c r="AK183" s="265"/>
      <c r="AL183" s="265"/>
      <c r="AM183" s="265"/>
      <c r="AN183" s="265"/>
      <c r="AO183" s="265"/>
      <c r="AP183" s="265"/>
      <c r="AQ183" s="265"/>
      <c r="AR183" s="265"/>
      <c r="AS183" s="265"/>
      <c r="AT183" s="265"/>
      <c r="AU183" s="265"/>
      <c r="AV183" s="265"/>
      <c r="AW183" s="200"/>
      <c r="AX183" s="265"/>
      <c r="AY183" s="199"/>
      <c r="AZ183" s="199"/>
      <c r="BA183" s="199"/>
      <c r="BB183" s="199"/>
      <c r="BC183" s="199"/>
      <c r="BD183" s="201"/>
      <c r="BE183" s="202"/>
      <c r="BF183" s="198"/>
      <c r="BG183" s="265"/>
      <c r="BH183" s="199"/>
      <c r="BI183" s="199"/>
      <c r="BJ183" s="199"/>
      <c r="BK183" s="199"/>
      <c r="BL183" s="200"/>
      <c r="BM183" s="198"/>
      <c r="BN183" s="199"/>
      <c r="BO183" s="199"/>
      <c r="BP183" s="199"/>
      <c r="BQ183" s="199"/>
      <c r="BR183" s="201"/>
      <c r="BS183" s="198"/>
      <c r="BT183" s="201"/>
      <c r="BU183" s="201"/>
      <c r="BV183" s="201"/>
      <c r="BW183" s="201"/>
      <c r="BX183" s="201"/>
      <c r="BY183" s="201"/>
      <c r="BZ183" s="201"/>
      <c r="CA183" s="198"/>
      <c r="CB183" s="199"/>
      <c r="CC183" s="199"/>
      <c r="CD183" s="199"/>
      <c r="CE183" s="199"/>
      <c r="CF183" s="199"/>
      <c r="CG183" s="199"/>
      <c r="CH183" s="201"/>
      <c r="CI183" s="203"/>
    </row>
    <row r="184" spans="2:87" ht="15.75" customHeight="1">
      <c r="B184" s="197">
        <v>179</v>
      </c>
      <c r="C184" s="39"/>
      <c r="D184" s="39"/>
      <c r="E184" s="40"/>
      <c r="F184" s="39"/>
      <c r="G184" s="41"/>
      <c r="H184" s="198"/>
      <c r="I184" s="265"/>
      <c r="J184" s="265"/>
      <c r="K184" s="265"/>
      <c r="L184" s="265"/>
      <c r="M184" s="265"/>
      <c r="N184" s="265"/>
      <c r="O184" s="265"/>
      <c r="P184" s="265"/>
      <c r="Q184" s="265"/>
      <c r="R184" s="265"/>
      <c r="S184" s="265"/>
      <c r="T184" s="265"/>
      <c r="U184" s="265"/>
      <c r="V184" s="265"/>
      <c r="W184" s="199"/>
      <c r="X184" s="199"/>
      <c r="Y184" s="199"/>
      <c r="Z184" s="199"/>
      <c r="AA184" s="199"/>
      <c r="AB184" s="199"/>
      <c r="AC184" s="198"/>
      <c r="AD184" s="265"/>
      <c r="AE184" s="265"/>
      <c r="AF184" s="265"/>
      <c r="AG184" s="265"/>
      <c r="AH184" s="265"/>
      <c r="AI184" s="265"/>
      <c r="AJ184" s="265"/>
      <c r="AK184" s="265"/>
      <c r="AL184" s="265"/>
      <c r="AM184" s="265"/>
      <c r="AN184" s="265"/>
      <c r="AO184" s="265"/>
      <c r="AP184" s="265"/>
      <c r="AQ184" s="265"/>
      <c r="AR184" s="265"/>
      <c r="AS184" s="265"/>
      <c r="AT184" s="265"/>
      <c r="AU184" s="265"/>
      <c r="AV184" s="265"/>
      <c r="AW184" s="200"/>
      <c r="AX184" s="265"/>
      <c r="AY184" s="199"/>
      <c r="AZ184" s="199"/>
      <c r="BA184" s="199"/>
      <c r="BB184" s="199"/>
      <c r="BC184" s="199"/>
      <c r="BD184" s="201"/>
      <c r="BE184" s="202"/>
      <c r="BF184" s="198"/>
      <c r="BG184" s="265"/>
      <c r="BH184" s="199"/>
      <c r="BI184" s="199"/>
      <c r="BJ184" s="199"/>
      <c r="BK184" s="199"/>
      <c r="BL184" s="200"/>
      <c r="BM184" s="198"/>
      <c r="BN184" s="199"/>
      <c r="BO184" s="199"/>
      <c r="BP184" s="199"/>
      <c r="BQ184" s="199"/>
      <c r="BR184" s="201"/>
      <c r="BS184" s="198"/>
      <c r="BT184" s="201"/>
      <c r="BU184" s="201"/>
      <c r="BV184" s="201"/>
      <c r="BW184" s="201"/>
      <c r="BX184" s="201"/>
      <c r="BY184" s="201"/>
      <c r="BZ184" s="201"/>
      <c r="CA184" s="198"/>
      <c r="CB184" s="199"/>
      <c r="CC184" s="199"/>
      <c r="CD184" s="199"/>
      <c r="CE184" s="199"/>
      <c r="CF184" s="199"/>
      <c r="CG184" s="199"/>
      <c r="CH184" s="201"/>
      <c r="CI184" s="203"/>
    </row>
    <row r="185" spans="2:87" ht="15.75" customHeight="1">
      <c r="B185" s="197">
        <v>180</v>
      </c>
      <c r="C185" s="39"/>
      <c r="D185" s="39"/>
      <c r="E185" s="40"/>
      <c r="F185" s="39"/>
      <c r="G185" s="41"/>
      <c r="H185" s="198"/>
      <c r="I185" s="265"/>
      <c r="J185" s="265"/>
      <c r="K185" s="265"/>
      <c r="L185" s="265"/>
      <c r="M185" s="265"/>
      <c r="N185" s="265"/>
      <c r="O185" s="265"/>
      <c r="P185" s="265"/>
      <c r="Q185" s="265"/>
      <c r="R185" s="265"/>
      <c r="S185" s="265"/>
      <c r="T185" s="265"/>
      <c r="U185" s="265"/>
      <c r="V185" s="265"/>
      <c r="W185" s="199"/>
      <c r="X185" s="199"/>
      <c r="Y185" s="199"/>
      <c r="Z185" s="199"/>
      <c r="AA185" s="199"/>
      <c r="AB185" s="199"/>
      <c r="AC185" s="198"/>
      <c r="AD185" s="265"/>
      <c r="AE185" s="265"/>
      <c r="AF185" s="265"/>
      <c r="AG185" s="265"/>
      <c r="AH185" s="265"/>
      <c r="AI185" s="265"/>
      <c r="AJ185" s="265"/>
      <c r="AK185" s="265"/>
      <c r="AL185" s="265"/>
      <c r="AM185" s="265"/>
      <c r="AN185" s="265"/>
      <c r="AO185" s="265"/>
      <c r="AP185" s="265"/>
      <c r="AQ185" s="265"/>
      <c r="AR185" s="265"/>
      <c r="AS185" s="265"/>
      <c r="AT185" s="265"/>
      <c r="AU185" s="265"/>
      <c r="AV185" s="265"/>
      <c r="AW185" s="200"/>
      <c r="AX185" s="265"/>
      <c r="AY185" s="199"/>
      <c r="AZ185" s="199"/>
      <c r="BA185" s="199"/>
      <c r="BB185" s="199"/>
      <c r="BC185" s="199"/>
      <c r="BD185" s="201"/>
      <c r="BE185" s="202"/>
      <c r="BF185" s="198"/>
      <c r="BG185" s="265"/>
      <c r="BH185" s="199"/>
      <c r="BI185" s="199"/>
      <c r="BJ185" s="199"/>
      <c r="BK185" s="199"/>
      <c r="BL185" s="200"/>
      <c r="BM185" s="198"/>
      <c r="BN185" s="199"/>
      <c r="BO185" s="199"/>
      <c r="BP185" s="199"/>
      <c r="BQ185" s="199"/>
      <c r="BR185" s="201"/>
      <c r="BS185" s="198"/>
      <c r="BT185" s="201"/>
      <c r="BU185" s="201"/>
      <c r="BV185" s="201"/>
      <c r="BW185" s="201"/>
      <c r="BX185" s="201"/>
      <c r="BY185" s="201"/>
      <c r="BZ185" s="201"/>
      <c r="CA185" s="198"/>
      <c r="CB185" s="199"/>
      <c r="CC185" s="199"/>
      <c r="CD185" s="199"/>
      <c r="CE185" s="199"/>
      <c r="CF185" s="199"/>
      <c r="CG185" s="199"/>
      <c r="CH185" s="201"/>
      <c r="CI185" s="203"/>
    </row>
    <row r="186" spans="2:87" ht="15.75" customHeight="1">
      <c r="B186" s="197">
        <v>181</v>
      </c>
      <c r="C186" s="39"/>
      <c r="D186" s="39"/>
      <c r="E186" s="40"/>
      <c r="F186" s="39"/>
      <c r="G186" s="41"/>
      <c r="H186" s="198"/>
      <c r="I186" s="265"/>
      <c r="J186" s="265"/>
      <c r="K186" s="265"/>
      <c r="L186" s="265"/>
      <c r="M186" s="265"/>
      <c r="N186" s="265"/>
      <c r="O186" s="265"/>
      <c r="P186" s="265"/>
      <c r="Q186" s="265"/>
      <c r="R186" s="265"/>
      <c r="S186" s="265"/>
      <c r="T186" s="265"/>
      <c r="U186" s="265"/>
      <c r="V186" s="265"/>
      <c r="W186" s="199"/>
      <c r="X186" s="199"/>
      <c r="Y186" s="199"/>
      <c r="Z186" s="199"/>
      <c r="AA186" s="199"/>
      <c r="AB186" s="199"/>
      <c r="AC186" s="198"/>
      <c r="AD186" s="265"/>
      <c r="AE186" s="265"/>
      <c r="AF186" s="265"/>
      <c r="AG186" s="265"/>
      <c r="AH186" s="265"/>
      <c r="AI186" s="265"/>
      <c r="AJ186" s="265"/>
      <c r="AK186" s="265"/>
      <c r="AL186" s="265"/>
      <c r="AM186" s="265"/>
      <c r="AN186" s="265"/>
      <c r="AO186" s="265"/>
      <c r="AP186" s="265"/>
      <c r="AQ186" s="265"/>
      <c r="AR186" s="265"/>
      <c r="AS186" s="265"/>
      <c r="AT186" s="265"/>
      <c r="AU186" s="265"/>
      <c r="AV186" s="265"/>
      <c r="AW186" s="200"/>
      <c r="AX186" s="265"/>
      <c r="AY186" s="199"/>
      <c r="AZ186" s="199"/>
      <c r="BA186" s="199"/>
      <c r="BB186" s="199"/>
      <c r="BC186" s="199"/>
      <c r="BD186" s="201"/>
      <c r="BE186" s="202"/>
      <c r="BF186" s="198"/>
      <c r="BG186" s="265"/>
      <c r="BH186" s="199"/>
      <c r="BI186" s="199"/>
      <c r="BJ186" s="199"/>
      <c r="BK186" s="199"/>
      <c r="BL186" s="200"/>
      <c r="BM186" s="198"/>
      <c r="BN186" s="199"/>
      <c r="BO186" s="199"/>
      <c r="BP186" s="199"/>
      <c r="BQ186" s="199"/>
      <c r="BR186" s="201"/>
      <c r="BS186" s="198"/>
      <c r="BT186" s="201"/>
      <c r="BU186" s="201"/>
      <c r="BV186" s="201"/>
      <c r="BW186" s="201"/>
      <c r="BX186" s="201"/>
      <c r="BY186" s="201"/>
      <c r="BZ186" s="201"/>
      <c r="CA186" s="198"/>
      <c r="CB186" s="199"/>
      <c r="CC186" s="199"/>
      <c r="CD186" s="199"/>
      <c r="CE186" s="199"/>
      <c r="CF186" s="199"/>
      <c r="CG186" s="199"/>
      <c r="CH186" s="201"/>
      <c r="CI186" s="203"/>
    </row>
    <row r="187" spans="2:87" ht="15.75" customHeight="1">
      <c r="B187" s="197">
        <v>182</v>
      </c>
      <c r="C187" s="39"/>
      <c r="D187" s="39"/>
      <c r="E187" s="40"/>
      <c r="F187" s="39"/>
      <c r="G187" s="41"/>
      <c r="H187" s="198"/>
      <c r="I187" s="265"/>
      <c r="J187" s="265"/>
      <c r="K187" s="265"/>
      <c r="L187" s="265"/>
      <c r="M187" s="265"/>
      <c r="N187" s="265"/>
      <c r="O187" s="265"/>
      <c r="P187" s="265"/>
      <c r="Q187" s="265"/>
      <c r="R187" s="265"/>
      <c r="S187" s="265"/>
      <c r="T187" s="265"/>
      <c r="U187" s="265"/>
      <c r="V187" s="265"/>
      <c r="W187" s="199"/>
      <c r="X187" s="199"/>
      <c r="Y187" s="199"/>
      <c r="Z187" s="199"/>
      <c r="AA187" s="199"/>
      <c r="AB187" s="199"/>
      <c r="AC187" s="198"/>
      <c r="AD187" s="265"/>
      <c r="AE187" s="265"/>
      <c r="AF187" s="265"/>
      <c r="AG187" s="265"/>
      <c r="AH187" s="265"/>
      <c r="AI187" s="265"/>
      <c r="AJ187" s="265"/>
      <c r="AK187" s="265"/>
      <c r="AL187" s="265"/>
      <c r="AM187" s="265"/>
      <c r="AN187" s="265"/>
      <c r="AO187" s="265"/>
      <c r="AP187" s="265"/>
      <c r="AQ187" s="265"/>
      <c r="AR187" s="265"/>
      <c r="AS187" s="265"/>
      <c r="AT187" s="265"/>
      <c r="AU187" s="265"/>
      <c r="AV187" s="265"/>
      <c r="AW187" s="200"/>
      <c r="AX187" s="265"/>
      <c r="AY187" s="199"/>
      <c r="AZ187" s="199"/>
      <c r="BA187" s="199"/>
      <c r="BB187" s="199"/>
      <c r="BC187" s="199"/>
      <c r="BD187" s="201"/>
      <c r="BE187" s="202"/>
      <c r="BF187" s="198"/>
      <c r="BG187" s="265"/>
      <c r="BH187" s="199"/>
      <c r="BI187" s="199"/>
      <c r="BJ187" s="199"/>
      <c r="BK187" s="199"/>
      <c r="BL187" s="200"/>
      <c r="BM187" s="198"/>
      <c r="BN187" s="199"/>
      <c r="BO187" s="199"/>
      <c r="BP187" s="199"/>
      <c r="BQ187" s="199"/>
      <c r="BR187" s="201"/>
      <c r="BS187" s="198"/>
      <c r="BT187" s="201"/>
      <c r="BU187" s="201"/>
      <c r="BV187" s="201"/>
      <c r="BW187" s="201"/>
      <c r="BX187" s="201"/>
      <c r="BY187" s="201"/>
      <c r="BZ187" s="201"/>
      <c r="CA187" s="198"/>
      <c r="CB187" s="199"/>
      <c r="CC187" s="199"/>
      <c r="CD187" s="199"/>
      <c r="CE187" s="199"/>
      <c r="CF187" s="199"/>
      <c r="CG187" s="199"/>
      <c r="CH187" s="201"/>
      <c r="CI187" s="203"/>
    </row>
    <row r="188" spans="2:87" ht="15.75" customHeight="1">
      <c r="B188" s="197">
        <v>183</v>
      </c>
      <c r="C188" s="39"/>
      <c r="D188" s="39"/>
      <c r="E188" s="40"/>
      <c r="F188" s="39"/>
      <c r="G188" s="41"/>
      <c r="H188" s="198"/>
      <c r="I188" s="265"/>
      <c r="J188" s="265"/>
      <c r="K188" s="265"/>
      <c r="L188" s="265"/>
      <c r="M188" s="265"/>
      <c r="N188" s="265"/>
      <c r="O188" s="265"/>
      <c r="P188" s="265"/>
      <c r="Q188" s="265"/>
      <c r="R188" s="265"/>
      <c r="S188" s="265"/>
      <c r="T188" s="265"/>
      <c r="U188" s="265"/>
      <c r="V188" s="265"/>
      <c r="W188" s="199"/>
      <c r="X188" s="199"/>
      <c r="Y188" s="199"/>
      <c r="Z188" s="199"/>
      <c r="AA188" s="199"/>
      <c r="AB188" s="199"/>
      <c r="AC188" s="198"/>
      <c r="AD188" s="265"/>
      <c r="AE188" s="265"/>
      <c r="AF188" s="265"/>
      <c r="AG188" s="265"/>
      <c r="AH188" s="265"/>
      <c r="AI188" s="265"/>
      <c r="AJ188" s="265"/>
      <c r="AK188" s="265"/>
      <c r="AL188" s="265"/>
      <c r="AM188" s="265"/>
      <c r="AN188" s="265"/>
      <c r="AO188" s="265"/>
      <c r="AP188" s="265"/>
      <c r="AQ188" s="265"/>
      <c r="AR188" s="265"/>
      <c r="AS188" s="265"/>
      <c r="AT188" s="265"/>
      <c r="AU188" s="265"/>
      <c r="AV188" s="265"/>
      <c r="AW188" s="200"/>
      <c r="AX188" s="265"/>
      <c r="AY188" s="199"/>
      <c r="AZ188" s="199"/>
      <c r="BA188" s="199"/>
      <c r="BB188" s="199"/>
      <c r="BC188" s="199"/>
      <c r="BD188" s="201"/>
      <c r="BE188" s="202"/>
      <c r="BF188" s="198"/>
      <c r="BG188" s="265"/>
      <c r="BH188" s="199"/>
      <c r="BI188" s="199"/>
      <c r="BJ188" s="199"/>
      <c r="BK188" s="199"/>
      <c r="BL188" s="200"/>
      <c r="BM188" s="198"/>
      <c r="BN188" s="199"/>
      <c r="BO188" s="199"/>
      <c r="BP188" s="199"/>
      <c r="BQ188" s="199"/>
      <c r="BR188" s="201"/>
      <c r="BS188" s="198"/>
      <c r="BT188" s="201"/>
      <c r="BU188" s="201"/>
      <c r="BV188" s="201"/>
      <c r="BW188" s="201"/>
      <c r="BX188" s="201"/>
      <c r="BY188" s="201"/>
      <c r="BZ188" s="201"/>
      <c r="CA188" s="198"/>
      <c r="CB188" s="199"/>
      <c r="CC188" s="199"/>
      <c r="CD188" s="199"/>
      <c r="CE188" s="199"/>
      <c r="CF188" s="199"/>
      <c r="CG188" s="199"/>
      <c r="CH188" s="201"/>
      <c r="CI188" s="203"/>
    </row>
    <row r="189" spans="2:87" ht="15.75" customHeight="1">
      <c r="B189" s="197">
        <v>184</v>
      </c>
      <c r="C189" s="39"/>
      <c r="D189" s="39"/>
      <c r="E189" s="40"/>
      <c r="F189" s="39"/>
      <c r="G189" s="41"/>
      <c r="H189" s="198"/>
      <c r="I189" s="265"/>
      <c r="J189" s="265"/>
      <c r="K189" s="265"/>
      <c r="L189" s="265"/>
      <c r="M189" s="265"/>
      <c r="N189" s="265"/>
      <c r="O189" s="265"/>
      <c r="P189" s="265"/>
      <c r="Q189" s="265"/>
      <c r="R189" s="265"/>
      <c r="S189" s="265"/>
      <c r="T189" s="265"/>
      <c r="U189" s="265"/>
      <c r="V189" s="265"/>
      <c r="W189" s="199"/>
      <c r="X189" s="199"/>
      <c r="Y189" s="199"/>
      <c r="Z189" s="199"/>
      <c r="AA189" s="199"/>
      <c r="AB189" s="199"/>
      <c r="AC189" s="198"/>
      <c r="AD189" s="265"/>
      <c r="AE189" s="265"/>
      <c r="AF189" s="265"/>
      <c r="AG189" s="265"/>
      <c r="AH189" s="265"/>
      <c r="AI189" s="265"/>
      <c r="AJ189" s="265"/>
      <c r="AK189" s="265"/>
      <c r="AL189" s="265"/>
      <c r="AM189" s="265"/>
      <c r="AN189" s="265"/>
      <c r="AO189" s="265"/>
      <c r="AP189" s="265"/>
      <c r="AQ189" s="265"/>
      <c r="AR189" s="265"/>
      <c r="AS189" s="265"/>
      <c r="AT189" s="265"/>
      <c r="AU189" s="265"/>
      <c r="AV189" s="265"/>
      <c r="AW189" s="200"/>
      <c r="AX189" s="265"/>
      <c r="AY189" s="199"/>
      <c r="AZ189" s="199"/>
      <c r="BA189" s="199"/>
      <c r="BB189" s="199"/>
      <c r="BC189" s="199"/>
      <c r="BD189" s="201"/>
      <c r="BE189" s="202"/>
      <c r="BF189" s="198"/>
      <c r="BG189" s="265"/>
      <c r="BH189" s="199"/>
      <c r="BI189" s="199"/>
      <c r="BJ189" s="199"/>
      <c r="BK189" s="199"/>
      <c r="BL189" s="200"/>
      <c r="BM189" s="198"/>
      <c r="BN189" s="199"/>
      <c r="BO189" s="199"/>
      <c r="BP189" s="199"/>
      <c r="BQ189" s="199"/>
      <c r="BR189" s="201"/>
      <c r="BS189" s="198"/>
      <c r="BT189" s="201"/>
      <c r="BU189" s="201"/>
      <c r="BV189" s="201"/>
      <c r="BW189" s="201"/>
      <c r="BX189" s="201"/>
      <c r="BY189" s="201"/>
      <c r="BZ189" s="201"/>
      <c r="CA189" s="198"/>
      <c r="CB189" s="199"/>
      <c r="CC189" s="199"/>
      <c r="CD189" s="199"/>
      <c r="CE189" s="199"/>
      <c r="CF189" s="199"/>
      <c r="CG189" s="199"/>
      <c r="CH189" s="201"/>
      <c r="CI189" s="203"/>
    </row>
    <row r="190" spans="2:87" ht="15.75" customHeight="1">
      <c r="B190" s="197">
        <v>185</v>
      </c>
      <c r="C190" s="39"/>
      <c r="D190" s="39"/>
      <c r="E190" s="40"/>
      <c r="F190" s="39"/>
      <c r="G190" s="41"/>
      <c r="H190" s="198"/>
      <c r="I190" s="265"/>
      <c r="J190" s="265"/>
      <c r="K190" s="265"/>
      <c r="L190" s="265"/>
      <c r="M190" s="265"/>
      <c r="N190" s="265"/>
      <c r="O190" s="265"/>
      <c r="P190" s="265"/>
      <c r="Q190" s="265"/>
      <c r="R190" s="265"/>
      <c r="S190" s="265"/>
      <c r="T190" s="265"/>
      <c r="U190" s="265"/>
      <c r="V190" s="265"/>
      <c r="W190" s="199"/>
      <c r="X190" s="199"/>
      <c r="Y190" s="199"/>
      <c r="Z190" s="199"/>
      <c r="AA190" s="199"/>
      <c r="AB190" s="199"/>
      <c r="AC190" s="198"/>
      <c r="AD190" s="265"/>
      <c r="AE190" s="265"/>
      <c r="AF190" s="265"/>
      <c r="AG190" s="265"/>
      <c r="AH190" s="265"/>
      <c r="AI190" s="265"/>
      <c r="AJ190" s="265"/>
      <c r="AK190" s="265"/>
      <c r="AL190" s="265"/>
      <c r="AM190" s="265"/>
      <c r="AN190" s="265"/>
      <c r="AO190" s="265"/>
      <c r="AP190" s="265"/>
      <c r="AQ190" s="265"/>
      <c r="AR190" s="265"/>
      <c r="AS190" s="265"/>
      <c r="AT190" s="265"/>
      <c r="AU190" s="265"/>
      <c r="AV190" s="265"/>
      <c r="AW190" s="200"/>
      <c r="AX190" s="265"/>
      <c r="AY190" s="199"/>
      <c r="AZ190" s="199"/>
      <c r="BA190" s="199"/>
      <c r="BB190" s="199"/>
      <c r="BC190" s="199"/>
      <c r="BD190" s="201"/>
      <c r="BE190" s="202"/>
      <c r="BF190" s="198"/>
      <c r="BG190" s="265"/>
      <c r="BH190" s="199"/>
      <c r="BI190" s="199"/>
      <c r="BJ190" s="199"/>
      <c r="BK190" s="199"/>
      <c r="BL190" s="200"/>
      <c r="BM190" s="198"/>
      <c r="BN190" s="199"/>
      <c r="BO190" s="199"/>
      <c r="BP190" s="199"/>
      <c r="BQ190" s="199"/>
      <c r="BR190" s="201"/>
      <c r="BS190" s="198"/>
      <c r="BT190" s="201"/>
      <c r="BU190" s="201"/>
      <c r="BV190" s="201"/>
      <c r="BW190" s="201"/>
      <c r="BX190" s="201"/>
      <c r="BY190" s="201"/>
      <c r="BZ190" s="201"/>
      <c r="CA190" s="198"/>
      <c r="CB190" s="199"/>
      <c r="CC190" s="199"/>
      <c r="CD190" s="199"/>
      <c r="CE190" s="199"/>
      <c r="CF190" s="199"/>
      <c r="CG190" s="199"/>
      <c r="CH190" s="201"/>
      <c r="CI190" s="203"/>
    </row>
    <row r="191" spans="2:87" ht="15.75" customHeight="1">
      <c r="B191" s="197">
        <v>186</v>
      </c>
      <c r="C191" s="39"/>
      <c r="D191" s="39"/>
      <c r="E191" s="40"/>
      <c r="F191" s="39"/>
      <c r="G191" s="41"/>
      <c r="H191" s="198"/>
      <c r="I191" s="265"/>
      <c r="J191" s="265"/>
      <c r="K191" s="265"/>
      <c r="L191" s="265"/>
      <c r="M191" s="265"/>
      <c r="N191" s="265"/>
      <c r="O191" s="265"/>
      <c r="P191" s="265"/>
      <c r="Q191" s="265"/>
      <c r="R191" s="265"/>
      <c r="S191" s="265"/>
      <c r="T191" s="265"/>
      <c r="U191" s="265"/>
      <c r="V191" s="265"/>
      <c r="W191" s="199"/>
      <c r="X191" s="199"/>
      <c r="Y191" s="199"/>
      <c r="Z191" s="199"/>
      <c r="AA191" s="199"/>
      <c r="AB191" s="199"/>
      <c r="AC191" s="198"/>
      <c r="AD191" s="265"/>
      <c r="AE191" s="265"/>
      <c r="AF191" s="265"/>
      <c r="AG191" s="265"/>
      <c r="AH191" s="265"/>
      <c r="AI191" s="265"/>
      <c r="AJ191" s="265"/>
      <c r="AK191" s="265"/>
      <c r="AL191" s="265"/>
      <c r="AM191" s="265"/>
      <c r="AN191" s="265"/>
      <c r="AO191" s="265"/>
      <c r="AP191" s="265"/>
      <c r="AQ191" s="265"/>
      <c r="AR191" s="265"/>
      <c r="AS191" s="265"/>
      <c r="AT191" s="265"/>
      <c r="AU191" s="265"/>
      <c r="AV191" s="265"/>
      <c r="AW191" s="200"/>
      <c r="AX191" s="265"/>
      <c r="AY191" s="199"/>
      <c r="AZ191" s="199"/>
      <c r="BA191" s="199"/>
      <c r="BB191" s="199"/>
      <c r="BC191" s="199"/>
      <c r="BD191" s="201"/>
      <c r="BE191" s="202"/>
      <c r="BF191" s="198"/>
      <c r="BG191" s="265"/>
      <c r="BH191" s="199"/>
      <c r="BI191" s="199"/>
      <c r="BJ191" s="199"/>
      <c r="BK191" s="199"/>
      <c r="BL191" s="200"/>
      <c r="BM191" s="198"/>
      <c r="BN191" s="199"/>
      <c r="BO191" s="199"/>
      <c r="BP191" s="199"/>
      <c r="BQ191" s="199"/>
      <c r="BR191" s="201"/>
      <c r="BS191" s="198"/>
      <c r="BT191" s="201"/>
      <c r="BU191" s="201"/>
      <c r="BV191" s="201"/>
      <c r="BW191" s="201"/>
      <c r="BX191" s="201"/>
      <c r="BY191" s="201"/>
      <c r="BZ191" s="201"/>
      <c r="CA191" s="198"/>
      <c r="CB191" s="199"/>
      <c r="CC191" s="199"/>
      <c r="CD191" s="199"/>
      <c r="CE191" s="199"/>
      <c r="CF191" s="199"/>
      <c r="CG191" s="199"/>
      <c r="CH191" s="201"/>
      <c r="CI191" s="203"/>
    </row>
    <row r="192" spans="2:87" ht="15.75" customHeight="1">
      <c r="B192" s="197">
        <v>187</v>
      </c>
      <c r="C192" s="39"/>
      <c r="D192" s="39"/>
      <c r="E192" s="40"/>
      <c r="F192" s="39"/>
      <c r="G192" s="41"/>
      <c r="H192" s="198"/>
      <c r="I192" s="265"/>
      <c r="J192" s="265"/>
      <c r="K192" s="265"/>
      <c r="L192" s="265"/>
      <c r="M192" s="265"/>
      <c r="N192" s="265"/>
      <c r="O192" s="265"/>
      <c r="P192" s="265"/>
      <c r="Q192" s="265"/>
      <c r="R192" s="265"/>
      <c r="S192" s="265"/>
      <c r="T192" s="265"/>
      <c r="U192" s="265"/>
      <c r="V192" s="265"/>
      <c r="W192" s="199"/>
      <c r="X192" s="199"/>
      <c r="Y192" s="199"/>
      <c r="Z192" s="199"/>
      <c r="AA192" s="199"/>
      <c r="AB192" s="199"/>
      <c r="AC192" s="198"/>
      <c r="AD192" s="265"/>
      <c r="AE192" s="265"/>
      <c r="AF192" s="265"/>
      <c r="AG192" s="265"/>
      <c r="AH192" s="265"/>
      <c r="AI192" s="265"/>
      <c r="AJ192" s="265"/>
      <c r="AK192" s="265"/>
      <c r="AL192" s="265"/>
      <c r="AM192" s="265"/>
      <c r="AN192" s="265"/>
      <c r="AO192" s="265"/>
      <c r="AP192" s="265"/>
      <c r="AQ192" s="265"/>
      <c r="AR192" s="265"/>
      <c r="AS192" s="265"/>
      <c r="AT192" s="265"/>
      <c r="AU192" s="265"/>
      <c r="AV192" s="265"/>
      <c r="AW192" s="200"/>
      <c r="AX192" s="265"/>
      <c r="AY192" s="199"/>
      <c r="AZ192" s="199"/>
      <c r="BA192" s="199"/>
      <c r="BB192" s="199"/>
      <c r="BC192" s="199"/>
      <c r="BD192" s="201"/>
      <c r="BE192" s="202"/>
      <c r="BF192" s="198"/>
      <c r="BG192" s="265"/>
      <c r="BH192" s="199"/>
      <c r="BI192" s="199"/>
      <c r="BJ192" s="199"/>
      <c r="BK192" s="199"/>
      <c r="BL192" s="200"/>
      <c r="BM192" s="198"/>
      <c r="BN192" s="199"/>
      <c r="BO192" s="199"/>
      <c r="BP192" s="199"/>
      <c r="BQ192" s="199"/>
      <c r="BR192" s="201"/>
      <c r="BS192" s="198"/>
      <c r="BT192" s="201"/>
      <c r="BU192" s="201"/>
      <c r="BV192" s="201"/>
      <c r="BW192" s="201"/>
      <c r="BX192" s="201"/>
      <c r="BY192" s="201"/>
      <c r="BZ192" s="201"/>
      <c r="CA192" s="198"/>
      <c r="CB192" s="199"/>
      <c r="CC192" s="199"/>
      <c r="CD192" s="199"/>
      <c r="CE192" s="199"/>
      <c r="CF192" s="199"/>
      <c r="CG192" s="199"/>
      <c r="CH192" s="201"/>
      <c r="CI192" s="203"/>
    </row>
    <row r="193" spans="2:87" ht="15.75" customHeight="1">
      <c r="B193" s="197">
        <v>188</v>
      </c>
      <c r="C193" s="39"/>
      <c r="D193" s="39"/>
      <c r="E193" s="40"/>
      <c r="F193" s="39"/>
      <c r="G193" s="41"/>
      <c r="H193" s="198"/>
      <c r="I193" s="265"/>
      <c r="J193" s="265"/>
      <c r="K193" s="265"/>
      <c r="L193" s="265"/>
      <c r="M193" s="265"/>
      <c r="N193" s="265"/>
      <c r="O193" s="265"/>
      <c r="P193" s="265"/>
      <c r="Q193" s="265"/>
      <c r="R193" s="265"/>
      <c r="S193" s="265"/>
      <c r="T193" s="265"/>
      <c r="U193" s="265"/>
      <c r="V193" s="265"/>
      <c r="W193" s="199"/>
      <c r="X193" s="199"/>
      <c r="Y193" s="199"/>
      <c r="Z193" s="199"/>
      <c r="AA193" s="199"/>
      <c r="AB193" s="199"/>
      <c r="AC193" s="198"/>
      <c r="AD193" s="265"/>
      <c r="AE193" s="265"/>
      <c r="AF193" s="265"/>
      <c r="AG193" s="265"/>
      <c r="AH193" s="265"/>
      <c r="AI193" s="265"/>
      <c r="AJ193" s="265"/>
      <c r="AK193" s="265"/>
      <c r="AL193" s="265"/>
      <c r="AM193" s="265"/>
      <c r="AN193" s="265"/>
      <c r="AO193" s="265"/>
      <c r="AP193" s="265"/>
      <c r="AQ193" s="265"/>
      <c r="AR193" s="265"/>
      <c r="AS193" s="265"/>
      <c r="AT193" s="265"/>
      <c r="AU193" s="265"/>
      <c r="AV193" s="265"/>
      <c r="AW193" s="200"/>
      <c r="AX193" s="265"/>
      <c r="AY193" s="199"/>
      <c r="AZ193" s="199"/>
      <c r="BA193" s="199"/>
      <c r="BB193" s="199"/>
      <c r="BC193" s="199"/>
      <c r="BD193" s="201"/>
      <c r="BE193" s="202"/>
      <c r="BF193" s="198"/>
      <c r="BG193" s="265"/>
      <c r="BH193" s="199"/>
      <c r="BI193" s="199"/>
      <c r="BJ193" s="199"/>
      <c r="BK193" s="199"/>
      <c r="BL193" s="200"/>
      <c r="BM193" s="198"/>
      <c r="BN193" s="199"/>
      <c r="BO193" s="199"/>
      <c r="BP193" s="199"/>
      <c r="BQ193" s="199"/>
      <c r="BR193" s="201"/>
      <c r="BS193" s="198"/>
      <c r="BT193" s="201"/>
      <c r="BU193" s="201"/>
      <c r="BV193" s="201"/>
      <c r="BW193" s="201"/>
      <c r="BX193" s="201"/>
      <c r="BY193" s="201"/>
      <c r="BZ193" s="201"/>
      <c r="CA193" s="198"/>
      <c r="CB193" s="199"/>
      <c r="CC193" s="199"/>
      <c r="CD193" s="199"/>
      <c r="CE193" s="199"/>
      <c r="CF193" s="199"/>
      <c r="CG193" s="199"/>
      <c r="CH193" s="201"/>
      <c r="CI193" s="203"/>
    </row>
    <row r="194" spans="2:87" ht="15.75" customHeight="1">
      <c r="B194" s="197">
        <v>189</v>
      </c>
      <c r="C194" s="39"/>
      <c r="D194" s="39"/>
      <c r="E194" s="40"/>
      <c r="F194" s="39"/>
      <c r="G194" s="41"/>
      <c r="H194" s="198"/>
      <c r="I194" s="265"/>
      <c r="J194" s="265"/>
      <c r="K194" s="265"/>
      <c r="L194" s="265"/>
      <c r="M194" s="265"/>
      <c r="N194" s="265"/>
      <c r="O194" s="265"/>
      <c r="P194" s="265"/>
      <c r="Q194" s="265"/>
      <c r="R194" s="265"/>
      <c r="S194" s="265"/>
      <c r="T194" s="265"/>
      <c r="U194" s="265"/>
      <c r="V194" s="265"/>
      <c r="W194" s="199"/>
      <c r="X194" s="199"/>
      <c r="Y194" s="199"/>
      <c r="Z194" s="199"/>
      <c r="AA194" s="199"/>
      <c r="AB194" s="199"/>
      <c r="AC194" s="198"/>
      <c r="AD194" s="265"/>
      <c r="AE194" s="265"/>
      <c r="AF194" s="265"/>
      <c r="AG194" s="265"/>
      <c r="AH194" s="265"/>
      <c r="AI194" s="265"/>
      <c r="AJ194" s="265"/>
      <c r="AK194" s="265"/>
      <c r="AL194" s="265"/>
      <c r="AM194" s="265"/>
      <c r="AN194" s="265"/>
      <c r="AO194" s="265"/>
      <c r="AP194" s="265"/>
      <c r="AQ194" s="265"/>
      <c r="AR194" s="265"/>
      <c r="AS194" s="265"/>
      <c r="AT194" s="265"/>
      <c r="AU194" s="265"/>
      <c r="AV194" s="265"/>
      <c r="AW194" s="200"/>
      <c r="AX194" s="265"/>
      <c r="AY194" s="199"/>
      <c r="AZ194" s="199"/>
      <c r="BA194" s="199"/>
      <c r="BB194" s="199"/>
      <c r="BC194" s="199"/>
      <c r="BD194" s="201"/>
      <c r="BE194" s="202"/>
      <c r="BF194" s="198"/>
      <c r="BG194" s="265"/>
      <c r="BH194" s="199"/>
      <c r="BI194" s="199"/>
      <c r="BJ194" s="199"/>
      <c r="BK194" s="199"/>
      <c r="BL194" s="200"/>
      <c r="BM194" s="198"/>
      <c r="BN194" s="199"/>
      <c r="BO194" s="199"/>
      <c r="BP194" s="199"/>
      <c r="BQ194" s="199"/>
      <c r="BR194" s="201"/>
      <c r="BS194" s="198"/>
      <c r="BT194" s="201"/>
      <c r="BU194" s="201"/>
      <c r="BV194" s="201"/>
      <c r="BW194" s="201"/>
      <c r="BX194" s="201"/>
      <c r="BY194" s="201"/>
      <c r="BZ194" s="201"/>
      <c r="CA194" s="198"/>
      <c r="CB194" s="199"/>
      <c r="CC194" s="199"/>
      <c r="CD194" s="199"/>
      <c r="CE194" s="199"/>
      <c r="CF194" s="199"/>
      <c r="CG194" s="199"/>
      <c r="CH194" s="201"/>
      <c r="CI194" s="203"/>
    </row>
    <row r="195" spans="2:87" ht="15.75" customHeight="1">
      <c r="B195" s="197">
        <v>190</v>
      </c>
      <c r="C195" s="39"/>
      <c r="D195" s="39"/>
      <c r="E195" s="40"/>
      <c r="F195" s="39"/>
      <c r="G195" s="41"/>
      <c r="H195" s="198"/>
      <c r="I195" s="265"/>
      <c r="J195" s="265"/>
      <c r="K195" s="265"/>
      <c r="L195" s="265"/>
      <c r="M195" s="265"/>
      <c r="N195" s="265"/>
      <c r="O195" s="265"/>
      <c r="P195" s="265"/>
      <c r="Q195" s="265"/>
      <c r="R195" s="265"/>
      <c r="S195" s="265"/>
      <c r="T195" s="265"/>
      <c r="U195" s="265"/>
      <c r="V195" s="265"/>
      <c r="W195" s="199"/>
      <c r="X195" s="199"/>
      <c r="Y195" s="199"/>
      <c r="Z195" s="199"/>
      <c r="AA195" s="199"/>
      <c r="AB195" s="199"/>
      <c r="AC195" s="198"/>
      <c r="AD195" s="265"/>
      <c r="AE195" s="265"/>
      <c r="AF195" s="265"/>
      <c r="AG195" s="265"/>
      <c r="AH195" s="265"/>
      <c r="AI195" s="265"/>
      <c r="AJ195" s="265"/>
      <c r="AK195" s="265"/>
      <c r="AL195" s="265"/>
      <c r="AM195" s="265"/>
      <c r="AN195" s="265"/>
      <c r="AO195" s="265"/>
      <c r="AP195" s="265"/>
      <c r="AQ195" s="265"/>
      <c r="AR195" s="265"/>
      <c r="AS195" s="265"/>
      <c r="AT195" s="265"/>
      <c r="AU195" s="265"/>
      <c r="AV195" s="265"/>
      <c r="AW195" s="200"/>
      <c r="AX195" s="265"/>
      <c r="AY195" s="199"/>
      <c r="AZ195" s="199"/>
      <c r="BA195" s="199"/>
      <c r="BB195" s="199"/>
      <c r="BC195" s="199"/>
      <c r="BD195" s="201"/>
      <c r="BE195" s="202"/>
      <c r="BF195" s="198"/>
      <c r="BG195" s="265"/>
      <c r="BH195" s="199"/>
      <c r="BI195" s="199"/>
      <c r="BJ195" s="199"/>
      <c r="BK195" s="199"/>
      <c r="BL195" s="200"/>
      <c r="BM195" s="198"/>
      <c r="BN195" s="199"/>
      <c r="BO195" s="199"/>
      <c r="BP195" s="199"/>
      <c r="BQ195" s="199"/>
      <c r="BR195" s="201"/>
      <c r="BS195" s="198"/>
      <c r="BT195" s="201"/>
      <c r="BU195" s="201"/>
      <c r="BV195" s="201"/>
      <c r="BW195" s="201"/>
      <c r="BX195" s="201"/>
      <c r="BY195" s="201"/>
      <c r="BZ195" s="201"/>
      <c r="CA195" s="198"/>
      <c r="CB195" s="199"/>
      <c r="CC195" s="199"/>
      <c r="CD195" s="199"/>
      <c r="CE195" s="199"/>
      <c r="CF195" s="199"/>
      <c r="CG195" s="199"/>
      <c r="CH195" s="201"/>
      <c r="CI195" s="203"/>
    </row>
    <row r="196" spans="2:87" ht="15.75" customHeight="1">
      <c r="B196" s="197">
        <v>191</v>
      </c>
      <c r="C196" s="39"/>
      <c r="D196" s="39"/>
      <c r="E196" s="40"/>
      <c r="F196" s="39"/>
      <c r="G196" s="41"/>
      <c r="H196" s="198"/>
      <c r="I196" s="265"/>
      <c r="J196" s="265"/>
      <c r="K196" s="265"/>
      <c r="L196" s="265"/>
      <c r="M196" s="265"/>
      <c r="N196" s="265"/>
      <c r="O196" s="265"/>
      <c r="P196" s="265"/>
      <c r="Q196" s="265"/>
      <c r="R196" s="265"/>
      <c r="S196" s="265"/>
      <c r="T196" s="265"/>
      <c r="U196" s="265"/>
      <c r="V196" s="265"/>
      <c r="W196" s="199"/>
      <c r="X196" s="199"/>
      <c r="Y196" s="199"/>
      <c r="Z196" s="199"/>
      <c r="AA196" s="199"/>
      <c r="AB196" s="199"/>
      <c r="AC196" s="198"/>
      <c r="AD196" s="265"/>
      <c r="AE196" s="265"/>
      <c r="AF196" s="265"/>
      <c r="AG196" s="265"/>
      <c r="AH196" s="265"/>
      <c r="AI196" s="265"/>
      <c r="AJ196" s="265"/>
      <c r="AK196" s="265"/>
      <c r="AL196" s="265"/>
      <c r="AM196" s="265"/>
      <c r="AN196" s="265"/>
      <c r="AO196" s="265"/>
      <c r="AP196" s="265"/>
      <c r="AQ196" s="265"/>
      <c r="AR196" s="265"/>
      <c r="AS196" s="265"/>
      <c r="AT196" s="265"/>
      <c r="AU196" s="265"/>
      <c r="AV196" s="265"/>
      <c r="AW196" s="200"/>
      <c r="AX196" s="265"/>
      <c r="AY196" s="199"/>
      <c r="AZ196" s="199"/>
      <c r="BA196" s="199"/>
      <c r="BB196" s="199"/>
      <c r="BC196" s="199"/>
      <c r="BD196" s="201"/>
      <c r="BE196" s="202"/>
      <c r="BF196" s="198"/>
      <c r="BG196" s="265"/>
      <c r="BH196" s="199"/>
      <c r="BI196" s="199"/>
      <c r="BJ196" s="199"/>
      <c r="BK196" s="199"/>
      <c r="BL196" s="200"/>
      <c r="BM196" s="198"/>
      <c r="BN196" s="199"/>
      <c r="BO196" s="199"/>
      <c r="BP196" s="199"/>
      <c r="BQ196" s="199"/>
      <c r="BR196" s="201"/>
      <c r="BS196" s="198"/>
      <c r="BT196" s="201"/>
      <c r="BU196" s="201"/>
      <c r="BV196" s="201"/>
      <c r="BW196" s="201"/>
      <c r="BX196" s="201"/>
      <c r="BY196" s="201"/>
      <c r="BZ196" s="201"/>
      <c r="CA196" s="198"/>
      <c r="CB196" s="199"/>
      <c r="CC196" s="199"/>
      <c r="CD196" s="199"/>
      <c r="CE196" s="199"/>
      <c r="CF196" s="199"/>
      <c r="CG196" s="199"/>
      <c r="CH196" s="201"/>
      <c r="CI196" s="203"/>
    </row>
    <row r="197" spans="2:87" ht="15.75" customHeight="1">
      <c r="B197" s="197">
        <v>192</v>
      </c>
      <c r="C197" s="39"/>
      <c r="D197" s="39"/>
      <c r="E197" s="40"/>
      <c r="F197" s="39"/>
      <c r="G197" s="41"/>
      <c r="H197" s="198"/>
      <c r="I197" s="265"/>
      <c r="J197" s="265"/>
      <c r="K197" s="265"/>
      <c r="L197" s="265"/>
      <c r="M197" s="265"/>
      <c r="N197" s="265"/>
      <c r="O197" s="265"/>
      <c r="P197" s="265"/>
      <c r="Q197" s="265"/>
      <c r="R197" s="265"/>
      <c r="S197" s="265"/>
      <c r="T197" s="265"/>
      <c r="U197" s="265"/>
      <c r="V197" s="265"/>
      <c r="W197" s="199"/>
      <c r="X197" s="199"/>
      <c r="Y197" s="199"/>
      <c r="Z197" s="199"/>
      <c r="AA197" s="199"/>
      <c r="AB197" s="199"/>
      <c r="AC197" s="198"/>
      <c r="AD197" s="265"/>
      <c r="AE197" s="265"/>
      <c r="AF197" s="265"/>
      <c r="AG197" s="265"/>
      <c r="AH197" s="265"/>
      <c r="AI197" s="265"/>
      <c r="AJ197" s="265"/>
      <c r="AK197" s="265"/>
      <c r="AL197" s="265"/>
      <c r="AM197" s="265"/>
      <c r="AN197" s="265"/>
      <c r="AO197" s="265"/>
      <c r="AP197" s="265"/>
      <c r="AQ197" s="265"/>
      <c r="AR197" s="265"/>
      <c r="AS197" s="265"/>
      <c r="AT197" s="265"/>
      <c r="AU197" s="265"/>
      <c r="AV197" s="265"/>
      <c r="AW197" s="200"/>
      <c r="AX197" s="265"/>
      <c r="AY197" s="199"/>
      <c r="AZ197" s="199"/>
      <c r="BA197" s="199"/>
      <c r="BB197" s="199"/>
      <c r="BC197" s="199"/>
      <c r="BD197" s="201"/>
      <c r="BE197" s="202"/>
      <c r="BF197" s="198"/>
      <c r="BG197" s="265"/>
      <c r="BH197" s="199"/>
      <c r="BI197" s="199"/>
      <c r="BJ197" s="199"/>
      <c r="BK197" s="199"/>
      <c r="BL197" s="200"/>
      <c r="BM197" s="198"/>
      <c r="BN197" s="199"/>
      <c r="BO197" s="199"/>
      <c r="BP197" s="199"/>
      <c r="BQ197" s="199"/>
      <c r="BR197" s="201"/>
      <c r="BS197" s="198"/>
      <c r="BT197" s="201"/>
      <c r="BU197" s="201"/>
      <c r="BV197" s="201"/>
      <c r="BW197" s="201"/>
      <c r="BX197" s="201"/>
      <c r="BY197" s="201"/>
      <c r="BZ197" s="201"/>
      <c r="CA197" s="198"/>
      <c r="CB197" s="199"/>
      <c r="CC197" s="199"/>
      <c r="CD197" s="199"/>
      <c r="CE197" s="199"/>
      <c r="CF197" s="199"/>
      <c r="CG197" s="199"/>
      <c r="CH197" s="201"/>
      <c r="CI197" s="203"/>
    </row>
    <row r="198" spans="2:87" ht="15.75" customHeight="1">
      <c r="B198" s="197">
        <v>193</v>
      </c>
      <c r="C198" s="39"/>
      <c r="D198" s="39"/>
      <c r="E198" s="40"/>
      <c r="F198" s="39"/>
      <c r="G198" s="41"/>
      <c r="H198" s="198"/>
      <c r="I198" s="265"/>
      <c r="J198" s="265"/>
      <c r="K198" s="265"/>
      <c r="L198" s="265"/>
      <c r="M198" s="265"/>
      <c r="N198" s="265"/>
      <c r="O198" s="265"/>
      <c r="P198" s="265"/>
      <c r="Q198" s="265"/>
      <c r="R198" s="265"/>
      <c r="S198" s="265"/>
      <c r="T198" s="265"/>
      <c r="U198" s="265"/>
      <c r="V198" s="265"/>
      <c r="W198" s="199"/>
      <c r="X198" s="199"/>
      <c r="Y198" s="199"/>
      <c r="Z198" s="199"/>
      <c r="AA198" s="199"/>
      <c r="AB198" s="199"/>
      <c r="AC198" s="198"/>
      <c r="AD198" s="265"/>
      <c r="AE198" s="265"/>
      <c r="AF198" s="265"/>
      <c r="AG198" s="265"/>
      <c r="AH198" s="265"/>
      <c r="AI198" s="265"/>
      <c r="AJ198" s="265"/>
      <c r="AK198" s="265"/>
      <c r="AL198" s="265"/>
      <c r="AM198" s="265"/>
      <c r="AN198" s="265"/>
      <c r="AO198" s="265"/>
      <c r="AP198" s="265"/>
      <c r="AQ198" s="265"/>
      <c r="AR198" s="265"/>
      <c r="AS198" s="265"/>
      <c r="AT198" s="265"/>
      <c r="AU198" s="265"/>
      <c r="AV198" s="265"/>
      <c r="AW198" s="200"/>
      <c r="AX198" s="265"/>
      <c r="AY198" s="199"/>
      <c r="AZ198" s="199"/>
      <c r="BA198" s="199"/>
      <c r="BB198" s="199"/>
      <c r="BC198" s="199"/>
      <c r="BD198" s="201"/>
      <c r="BE198" s="202"/>
      <c r="BF198" s="198"/>
      <c r="BG198" s="265"/>
      <c r="BH198" s="199"/>
      <c r="BI198" s="199"/>
      <c r="BJ198" s="199"/>
      <c r="BK198" s="199"/>
      <c r="BL198" s="200"/>
      <c r="BM198" s="198"/>
      <c r="BN198" s="199"/>
      <c r="BO198" s="199"/>
      <c r="BP198" s="199"/>
      <c r="BQ198" s="199"/>
      <c r="BR198" s="201"/>
      <c r="BS198" s="198"/>
      <c r="BT198" s="201"/>
      <c r="BU198" s="201"/>
      <c r="BV198" s="201"/>
      <c r="BW198" s="201"/>
      <c r="BX198" s="201"/>
      <c r="BY198" s="201"/>
      <c r="BZ198" s="201"/>
      <c r="CA198" s="198"/>
      <c r="CB198" s="199"/>
      <c r="CC198" s="199"/>
      <c r="CD198" s="199"/>
      <c r="CE198" s="199"/>
      <c r="CF198" s="199"/>
      <c r="CG198" s="199"/>
      <c r="CH198" s="201"/>
      <c r="CI198" s="203"/>
    </row>
    <row r="199" spans="2:87" ht="15.75" customHeight="1">
      <c r="B199" s="197">
        <v>194</v>
      </c>
      <c r="C199" s="39"/>
      <c r="D199" s="39"/>
      <c r="E199" s="40"/>
      <c r="F199" s="39"/>
      <c r="G199" s="41"/>
      <c r="H199" s="198"/>
      <c r="I199" s="265"/>
      <c r="J199" s="265"/>
      <c r="K199" s="265"/>
      <c r="L199" s="265"/>
      <c r="M199" s="265"/>
      <c r="N199" s="265"/>
      <c r="O199" s="265"/>
      <c r="P199" s="265"/>
      <c r="Q199" s="265"/>
      <c r="R199" s="265"/>
      <c r="S199" s="265"/>
      <c r="T199" s="265"/>
      <c r="U199" s="265"/>
      <c r="V199" s="265"/>
      <c r="W199" s="199"/>
      <c r="X199" s="199"/>
      <c r="Y199" s="199"/>
      <c r="Z199" s="199"/>
      <c r="AA199" s="199"/>
      <c r="AB199" s="199"/>
      <c r="AC199" s="198"/>
      <c r="AD199" s="265"/>
      <c r="AE199" s="265"/>
      <c r="AF199" s="265"/>
      <c r="AG199" s="265"/>
      <c r="AH199" s="265"/>
      <c r="AI199" s="265"/>
      <c r="AJ199" s="265"/>
      <c r="AK199" s="265"/>
      <c r="AL199" s="265"/>
      <c r="AM199" s="265"/>
      <c r="AN199" s="265"/>
      <c r="AO199" s="265"/>
      <c r="AP199" s="265"/>
      <c r="AQ199" s="265"/>
      <c r="AR199" s="265"/>
      <c r="AS199" s="265"/>
      <c r="AT199" s="265"/>
      <c r="AU199" s="265"/>
      <c r="AV199" s="265"/>
      <c r="AW199" s="200"/>
      <c r="AX199" s="265"/>
      <c r="AY199" s="199"/>
      <c r="AZ199" s="199"/>
      <c r="BA199" s="199"/>
      <c r="BB199" s="199"/>
      <c r="BC199" s="199"/>
      <c r="BD199" s="201"/>
      <c r="BE199" s="202"/>
      <c r="BF199" s="198"/>
      <c r="BG199" s="265"/>
      <c r="BH199" s="199"/>
      <c r="BI199" s="199"/>
      <c r="BJ199" s="199"/>
      <c r="BK199" s="199"/>
      <c r="BL199" s="200"/>
      <c r="BM199" s="198"/>
      <c r="BN199" s="199"/>
      <c r="BO199" s="199"/>
      <c r="BP199" s="199"/>
      <c r="BQ199" s="199"/>
      <c r="BR199" s="201"/>
      <c r="BS199" s="198"/>
      <c r="BT199" s="201"/>
      <c r="BU199" s="201"/>
      <c r="BV199" s="201"/>
      <c r="BW199" s="201"/>
      <c r="BX199" s="201"/>
      <c r="BY199" s="201"/>
      <c r="BZ199" s="201"/>
      <c r="CA199" s="198"/>
      <c r="CB199" s="199"/>
      <c r="CC199" s="199"/>
      <c r="CD199" s="199"/>
      <c r="CE199" s="199"/>
      <c r="CF199" s="199"/>
      <c r="CG199" s="199"/>
      <c r="CH199" s="201"/>
      <c r="CI199" s="203"/>
    </row>
    <row r="200" spans="2:87" ht="15.75" customHeight="1">
      <c r="B200" s="197">
        <v>195</v>
      </c>
      <c r="C200" s="39"/>
      <c r="D200" s="39"/>
      <c r="E200" s="40"/>
      <c r="F200" s="39"/>
      <c r="G200" s="41"/>
      <c r="H200" s="198"/>
      <c r="I200" s="265"/>
      <c r="J200" s="265"/>
      <c r="K200" s="265"/>
      <c r="L200" s="265"/>
      <c r="M200" s="265"/>
      <c r="N200" s="265"/>
      <c r="O200" s="265"/>
      <c r="P200" s="265"/>
      <c r="Q200" s="265"/>
      <c r="R200" s="265"/>
      <c r="S200" s="265"/>
      <c r="T200" s="265"/>
      <c r="U200" s="265"/>
      <c r="V200" s="265"/>
      <c r="W200" s="199"/>
      <c r="X200" s="199"/>
      <c r="Y200" s="199"/>
      <c r="Z200" s="199"/>
      <c r="AA200" s="199"/>
      <c r="AB200" s="199"/>
      <c r="AC200" s="198"/>
      <c r="AD200" s="265"/>
      <c r="AE200" s="265"/>
      <c r="AF200" s="265"/>
      <c r="AG200" s="265"/>
      <c r="AH200" s="265"/>
      <c r="AI200" s="265"/>
      <c r="AJ200" s="265"/>
      <c r="AK200" s="265"/>
      <c r="AL200" s="265"/>
      <c r="AM200" s="265"/>
      <c r="AN200" s="265"/>
      <c r="AO200" s="265"/>
      <c r="AP200" s="265"/>
      <c r="AQ200" s="265"/>
      <c r="AR200" s="265"/>
      <c r="AS200" s="265"/>
      <c r="AT200" s="265"/>
      <c r="AU200" s="265"/>
      <c r="AV200" s="265"/>
      <c r="AW200" s="200"/>
      <c r="AX200" s="265"/>
      <c r="AY200" s="199"/>
      <c r="AZ200" s="199"/>
      <c r="BA200" s="199"/>
      <c r="BB200" s="199"/>
      <c r="BC200" s="199"/>
      <c r="BD200" s="201"/>
      <c r="BE200" s="202"/>
      <c r="BF200" s="198"/>
      <c r="BG200" s="265"/>
      <c r="BH200" s="199"/>
      <c r="BI200" s="199"/>
      <c r="BJ200" s="199"/>
      <c r="BK200" s="199"/>
      <c r="BL200" s="200"/>
      <c r="BM200" s="198"/>
      <c r="BN200" s="199"/>
      <c r="BO200" s="199"/>
      <c r="BP200" s="199"/>
      <c r="BQ200" s="199"/>
      <c r="BR200" s="201"/>
      <c r="BS200" s="198"/>
      <c r="BT200" s="201"/>
      <c r="BU200" s="201"/>
      <c r="BV200" s="201"/>
      <c r="BW200" s="201"/>
      <c r="BX200" s="201"/>
      <c r="BY200" s="201"/>
      <c r="BZ200" s="201"/>
      <c r="CA200" s="198"/>
      <c r="CB200" s="199"/>
      <c r="CC200" s="199"/>
      <c r="CD200" s="199"/>
      <c r="CE200" s="199"/>
      <c r="CF200" s="199"/>
      <c r="CG200" s="199"/>
      <c r="CH200" s="201"/>
      <c r="CI200" s="203"/>
    </row>
    <row r="201" spans="2:87" ht="15.75" customHeight="1">
      <c r="B201" s="197">
        <v>196</v>
      </c>
      <c r="C201" s="39"/>
      <c r="D201" s="39"/>
      <c r="E201" s="40"/>
      <c r="F201" s="39"/>
      <c r="G201" s="41"/>
      <c r="H201" s="198"/>
      <c r="I201" s="265"/>
      <c r="J201" s="265"/>
      <c r="K201" s="265"/>
      <c r="L201" s="265"/>
      <c r="M201" s="265"/>
      <c r="N201" s="265"/>
      <c r="O201" s="265"/>
      <c r="P201" s="265"/>
      <c r="Q201" s="265"/>
      <c r="R201" s="265"/>
      <c r="S201" s="265"/>
      <c r="T201" s="265"/>
      <c r="U201" s="265"/>
      <c r="V201" s="265"/>
      <c r="W201" s="199"/>
      <c r="X201" s="199"/>
      <c r="Y201" s="199"/>
      <c r="Z201" s="199"/>
      <c r="AA201" s="199"/>
      <c r="AB201" s="199"/>
      <c r="AC201" s="198"/>
      <c r="AD201" s="265"/>
      <c r="AE201" s="265"/>
      <c r="AF201" s="265"/>
      <c r="AG201" s="265"/>
      <c r="AH201" s="265"/>
      <c r="AI201" s="265"/>
      <c r="AJ201" s="265"/>
      <c r="AK201" s="265"/>
      <c r="AL201" s="265"/>
      <c r="AM201" s="265"/>
      <c r="AN201" s="265"/>
      <c r="AO201" s="265"/>
      <c r="AP201" s="265"/>
      <c r="AQ201" s="265"/>
      <c r="AR201" s="265"/>
      <c r="AS201" s="265"/>
      <c r="AT201" s="265"/>
      <c r="AU201" s="265"/>
      <c r="AV201" s="265"/>
      <c r="AW201" s="200"/>
      <c r="AX201" s="265"/>
      <c r="AY201" s="199"/>
      <c r="AZ201" s="199"/>
      <c r="BA201" s="199"/>
      <c r="BB201" s="199"/>
      <c r="BC201" s="199"/>
      <c r="BD201" s="201"/>
      <c r="BE201" s="202"/>
      <c r="BF201" s="198"/>
      <c r="BG201" s="265"/>
      <c r="BH201" s="199"/>
      <c r="BI201" s="199"/>
      <c r="BJ201" s="199"/>
      <c r="BK201" s="199"/>
      <c r="BL201" s="200"/>
      <c r="BM201" s="198"/>
      <c r="BN201" s="199"/>
      <c r="BO201" s="199"/>
      <c r="BP201" s="199"/>
      <c r="BQ201" s="199"/>
      <c r="BR201" s="201"/>
      <c r="BS201" s="198"/>
      <c r="BT201" s="201"/>
      <c r="BU201" s="201"/>
      <c r="BV201" s="201"/>
      <c r="BW201" s="201"/>
      <c r="BX201" s="201"/>
      <c r="BY201" s="201"/>
      <c r="BZ201" s="201"/>
      <c r="CA201" s="198"/>
      <c r="CB201" s="199"/>
      <c r="CC201" s="199"/>
      <c r="CD201" s="199"/>
      <c r="CE201" s="199"/>
      <c r="CF201" s="199"/>
      <c r="CG201" s="199"/>
      <c r="CH201" s="201"/>
      <c r="CI201" s="203"/>
    </row>
    <row r="202" spans="2:87" ht="15.75" customHeight="1">
      <c r="B202" s="197">
        <v>197</v>
      </c>
      <c r="C202" s="39"/>
      <c r="D202" s="39"/>
      <c r="E202" s="40"/>
      <c r="F202" s="39"/>
      <c r="G202" s="41"/>
      <c r="H202" s="198"/>
      <c r="I202" s="265"/>
      <c r="J202" s="265"/>
      <c r="K202" s="265"/>
      <c r="L202" s="265"/>
      <c r="M202" s="265"/>
      <c r="N202" s="265"/>
      <c r="O202" s="265"/>
      <c r="P202" s="265"/>
      <c r="Q202" s="265"/>
      <c r="R202" s="265"/>
      <c r="S202" s="265"/>
      <c r="T202" s="265"/>
      <c r="U202" s="265"/>
      <c r="V202" s="265"/>
      <c r="W202" s="199"/>
      <c r="X202" s="199"/>
      <c r="Y202" s="199"/>
      <c r="Z202" s="199"/>
      <c r="AA202" s="199"/>
      <c r="AB202" s="199"/>
      <c r="AC202" s="198"/>
      <c r="AD202" s="265"/>
      <c r="AE202" s="265"/>
      <c r="AF202" s="265"/>
      <c r="AG202" s="265"/>
      <c r="AH202" s="265"/>
      <c r="AI202" s="265"/>
      <c r="AJ202" s="265"/>
      <c r="AK202" s="265"/>
      <c r="AL202" s="265"/>
      <c r="AM202" s="265"/>
      <c r="AN202" s="265"/>
      <c r="AO202" s="265"/>
      <c r="AP202" s="265"/>
      <c r="AQ202" s="265"/>
      <c r="AR202" s="265"/>
      <c r="AS202" s="265"/>
      <c r="AT202" s="265"/>
      <c r="AU202" s="265"/>
      <c r="AV202" s="265"/>
      <c r="AW202" s="200"/>
      <c r="AX202" s="265"/>
      <c r="AY202" s="199"/>
      <c r="AZ202" s="199"/>
      <c r="BA202" s="199"/>
      <c r="BB202" s="199"/>
      <c r="BC202" s="199"/>
      <c r="BD202" s="201"/>
      <c r="BE202" s="202"/>
      <c r="BF202" s="198"/>
      <c r="BG202" s="265"/>
      <c r="BH202" s="199"/>
      <c r="BI202" s="199"/>
      <c r="BJ202" s="199"/>
      <c r="BK202" s="199"/>
      <c r="BL202" s="200"/>
      <c r="BM202" s="198"/>
      <c r="BN202" s="199"/>
      <c r="BO202" s="199"/>
      <c r="BP202" s="199"/>
      <c r="BQ202" s="199"/>
      <c r="BR202" s="201"/>
      <c r="BS202" s="198"/>
      <c r="BT202" s="201"/>
      <c r="BU202" s="201"/>
      <c r="BV202" s="201"/>
      <c r="BW202" s="201"/>
      <c r="BX202" s="201"/>
      <c r="BY202" s="201"/>
      <c r="BZ202" s="201"/>
      <c r="CA202" s="198"/>
      <c r="CB202" s="199"/>
      <c r="CC202" s="199"/>
      <c r="CD202" s="199"/>
      <c r="CE202" s="199"/>
      <c r="CF202" s="199"/>
      <c r="CG202" s="199"/>
      <c r="CH202" s="201"/>
      <c r="CI202" s="203"/>
    </row>
    <row r="203" spans="2:87" ht="15.75" customHeight="1">
      <c r="B203" s="197">
        <v>198</v>
      </c>
      <c r="C203" s="39"/>
      <c r="D203" s="39"/>
      <c r="E203" s="40"/>
      <c r="F203" s="39"/>
      <c r="G203" s="41"/>
      <c r="H203" s="198"/>
      <c r="I203" s="265"/>
      <c r="J203" s="265"/>
      <c r="K203" s="265"/>
      <c r="L203" s="265"/>
      <c r="M203" s="265"/>
      <c r="N203" s="265"/>
      <c r="O203" s="265"/>
      <c r="P203" s="265"/>
      <c r="Q203" s="265"/>
      <c r="R203" s="265"/>
      <c r="S203" s="265"/>
      <c r="T203" s="265"/>
      <c r="U203" s="265"/>
      <c r="V203" s="265"/>
      <c r="W203" s="199"/>
      <c r="X203" s="199"/>
      <c r="Y203" s="199"/>
      <c r="Z203" s="199"/>
      <c r="AA203" s="199"/>
      <c r="AB203" s="199"/>
      <c r="AC203" s="198"/>
      <c r="AD203" s="265"/>
      <c r="AE203" s="265"/>
      <c r="AF203" s="265"/>
      <c r="AG203" s="265"/>
      <c r="AH203" s="265"/>
      <c r="AI203" s="265"/>
      <c r="AJ203" s="265"/>
      <c r="AK203" s="265"/>
      <c r="AL203" s="265"/>
      <c r="AM203" s="265"/>
      <c r="AN203" s="265"/>
      <c r="AO203" s="265"/>
      <c r="AP203" s="265"/>
      <c r="AQ203" s="265"/>
      <c r="AR203" s="265"/>
      <c r="AS203" s="265"/>
      <c r="AT203" s="265"/>
      <c r="AU203" s="265"/>
      <c r="AV203" s="265"/>
      <c r="AW203" s="200"/>
      <c r="AX203" s="265"/>
      <c r="AY203" s="199"/>
      <c r="AZ203" s="199"/>
      <c r="BA203" s="199"/>
      <c r="BB203" s="199"/>
      <c r="BC203" s="199"/>
      <c r="BD203" s="201"/>
      <c r="BE203" s="202"/>
      <c r="BF203" s="198"/>
      <c r="BG203" s="265"/>
      <c r="BH203" s="199"/>
      <c r="BI203" s="199"/>
      <c r="BJ203" s="199"/>
      <c r="BK203" s="199"/>
      <c r="BL203" s="200"/>
      <c r="BM203" s="198"/>
      <c r="BN203" s="199"/>
      <c r="BO203" s="199"/>
      <c r="BP203" s="199"/>
      <c r="BQ203" s="199"/>
      <c r="BR203" s="201"/>
      <c r="BS203" s="198"/>
      <c r="BT203" s="201"/>
      <c r="BU203" s="201"/>
      <c r="BV203" s="201"/>
      <c r="BW203" s="201"/>
      <c r="BX203" s="201"/>
      <c r="BY203" s="201"/>
      <c r="BZ203" s="201"/>
      <c r="CA203" s="198"/>
      <c r="CB203" s="199"/>
      <c r="CC203" s="199"/>
      <c r="CD203" s="199"/>
      <c r="CE203" s="199"/>
      <c r="CF203" s="199"/>
      <c r="CG203" s="199"/>
      <c r="CH203" s="201"/>
      <c r="CI203" s="203"/>
    </row>
    <row r="204" spans="2:87" ht="15.75" customHeight="1">
      <c r="B204" s="197">
        <v>199</v>
      </c>
      <c r="C204" s="39"/>
      <c r="D204" s="39"/>
      <c r="E204" s="40"/>
      <c r="F204" s="39"/>
      <c r="G204" s="41"/>
      <c r="H204" s="198"/>
      <c r="I204" s="265"/>
      <c r="J204" s="265"/>
      <c r="K204" s="265"/>
      <c r="L204" s="265"/>
      <c r="M204" s="265"/>
      <c r="N204" s="265"/>
      <c r="O204" s="265"/>
      <c r="P204" s="265"/>
      <c r="Q204" s="265"/>
      <c r="R204" s="265"/>
      <c r="S204" s="265"/>
      <c r="T204" s="265"/>
      <c r="U204" s="265"/>
      <c r="V204" s="265"/>
      <c r="W204" s="199"/>
      <c r="X204" s="199"/>
      <c r="Y204" s="199"/>
      <c r="Z204" s="199"/>
      <c r="AA204" s="199"/>
      <c r="AB204" s="199"/>
      <c r="AC204" s="198"/>
      <c r="AD204" s="265"/>
      <c r="AE204" s="265"/>
      <c r="AF204" s="265"/>
      <c r="AG204" s="265"/>
      <c r="AH204" s="265"/>
      <c r="AI204" s="265"/>
      <c r="AJ204" s="265"/>
      <c r="AK204" s="265"/>
      <c r="AL204" s="265"/>
      <c r="AM204" s="265"/>
      <c r="AN204" s="265"/>
      <c r="AO204" s="265"/>
      <c r="AP204" s="265"/>
      <c r="AQ204" s="265"/>
      <c r="AR204" s="265"/>
      <c r="AS204" s="265"/>
      <c r="AT204" s="265"/>
      <c r="AU204" s="265"/>
      <c r="AV204" s="265"/>
      <c r="AW204" s="200"/>
      <c r="AX204" s="265"/>
      <c r="AY204" s="199"/>
      <c r="AZ204" s="199"/>
      <c r="BA204" s="199"/>
      <c r="BB204" s="199"/>
      <c r="BC204" s="199"/>
      <c r="BD204" s="201"/>
      <c r="BE204" s="202"/>
      <c r="BF204" s="198"/>
      <c r="BG204" s="265"/>
      <c r="BH204" s="199"/>
      <c r="BI204" s="199"/>
      <c r="BJ204" s="199"/>
      <c r="BK204" s="199"/>
      <c r="BL204" s="200"/>
      <c r="BM204" s="198"/>
      <c r="BN204" s="199"/>
      <c r="BO204" s="199"/>
      <c r="BP204" s="199"/>
      <c r="BQ204" s="199"/>
      <c r="BR204" s="201"/>
      <c r="BS204" s="198"/>
      <c r="BT204" s="201"/>
      <c r="BU204" s="201"/>
      <c r="BV204" s="201"/>
      <c r="BW204" s="201"/>
      <c r="BX204" s="201"/>
      <c r="BY204" s="201"/>
      <c r="BZ204" s="201"/>
      <c r="CA204" s="198"/>
      <c r="CB204" s="199"/>
      <c r="CC204" s="199"/>
      <c r="CD204" s="199"/>
      <c r="CE204" s="199"/>
      <c r="CF204" s="199"/>
      <c r="CG204" s="199"/>
      <c r="CH204" s="201"/>
      <c r="CI204" s="203"/>
    </row>
    <row r="205" spans="2:87" ht="15.75" customHeight="1">
      <c r="B205" s="197">
        <v>200</v>
      </c>
      <c r="C205" s="39"/>
      <c r="D205" s="39"/>
      <c r="E205" s="40"/>
      <c r="F205" s="39"/>
      <c r="G205" s="41"/>
      <c r="H205" s="198"/>
      <c r="I205" s="265"/>
      <c r="J205" s="265"/>
      <c r="K205" s="265"/>
      <c r="L205" s="265"/>
      <c r="M205" s="265"/>
      <c r="N205" s="265"/>
      <c r="O205" s="265"/>
      <c r="P205" s="265"/>
      <c r="Q205" s="265"/>
      <c r="R205" s="265"/>
      <c r="S205" s="265"/>
      <c r="T205" s="265"/>
      <c r="U205" s="265"/>
      <c r="V205" s="265"/>
      <c r="W205" s="199"/>
      <c r="X205" s="199"/>
      <c r="Y205" s="199"/>
      <c r="Z205" s="199"/>
      <c r="AA205" s="199"/>
      <c r="AB205" s="199"/>
      <c r="AC205" s="198"/>
      <c r="AD205" s="265"/>
      <c r="AE205" s="265"/>
      <c r="AF205" s="265"/>
      <c r="AG205" s="265"/>
      <c r="AH205" s="265"/>
      <c r="AI205" s="265"/>
      <c r="AJ205" s="265"/>
      <c r="AK205" s="265"/>
      <c r="AL205" s="265"/>
      <c r="AM205" s="265"/>
      <c r="AN205" s="265"/>
      <c r="AO205" s="265"/>
      <c r="AP205" s="265"/>
      <c r="AQ205" s="265"/>
      <c r="AR205" s="265"/>
      <c r="AS205" s="265"/>
      <c r="AT205" s="265"/>
      <c r="AU205" s="265"/>
      <c r="AV205" s="265"/>
      <c r="AW205" s="200"/>
      <c r="AX205" s="265"/>
      <c r="AY205" s="199"/>
      <c r="AZ205" s="199"/>
      <c r="BA205" s="199"/>
      <c r="BB205" s="199"/>
      <c r="BC205" s="199"/>
      <c r="BD205" s="201"/>
      <c r="BE205" s="202"/>
      <c r="BF205" s="198"/>
      <c r="BG205" s="265"/>
      <c r="BH205" s="199"/>
      <c r="BI205" s="199"/>
      <c r="BJ205" s="199"/>
      <c r="BK205" s="199"/>
      <c r="BL205" s="200"/>
      <c r="BM205" s="198"/>
      <c r="BN205" s="199"/>
      <c r="BO205" s="199"/>
      <c r="BP205" s="199"/>
      <c r="BQ205" s="199"/>
      <c r="BR205" s="201"/>
      <c r="BS205" s="198"/>
      <c r="BT205" s="201"/>
      <c r="BU205" s="201"/>
      <c r="BV205" s="201"/>
      <c r="BW205" s="201"/>
      <c r="BX205" s="201"/>
      <c r="BY205" s="201"/>
      <c r="BZ205" s="201"/>
      <c r="CA205" s="198"/>
      <c r="CB205" s="199"/>
      <c r="CC205" s="199"/>
      <c r="CD205" s="199"/>
      <c r="CE205" s="199"/>
      <c r="CF205" s="199"/>
      <c r="CG205" s="199"/>
      <c r="CH205" s="201"/>
      <c r="CI205" s="203"/>
    </row>
    <row r="206" spans="2:87" ht="15.75" customHeight="1">
      <c r="B206" s="197">
        <v>201</v>
      </c>
      <c r="C206" s="39"/>
      <c r="D206" s="39"/>
      <c r="E206" s="40"/>
      <c r="F206" s="39"/>
      <c r="G206" s="41"/>
      <c r="H206" s="198"/>
      <c r="I206" s="265"/>
      <c r="J206" s="265"/>
      <c r="K206" s="265"/>
      <c r="L206" s="265"/>
      <c r="M206" s="265"/>
      <c r="N206" s="265"/>
      <c r="O206" s="265"/>
      <c r="P206" s="265"/>
      <c r="Q206" s="265"/>
      <c r="R206" s="265"/>
      <c r="S206" s="265"/>
      <c r="T206" s="265"/>
      <c r="U206" s="265"/>
      <c r="V206" s="265"/>
      <c r="W206" s="199"/>
      <c r="X206" s="199"/>
      <c r="Y206" s="199"/>
      <c r="Z206" s="199"/>
      <c r="AA206" s="199"/>
      <c r="AB206" s="199"/>
      <c r="AC206" s="198"/>
      <c r="AD206" s="265"/>
      <c r="AE206" s="265"/>
      <c r="AF206" s="265"/>
      <c r="AG206" s="265"/>
      <c r="AH206" s="265"/>
      <c r="AI206" s="265"/>
      <c r="AJ206" s="265"/>
      <c r="AK206" s="265"/>
      <c r="AL206" s="265"/>
      <c r="AM206" s="265"/>
      <c r="AN206" s="265"/>
      <c r="AO206" s="265"/>
      <c r="AP206" s="265"/>
      <c r="AQ206" s="265"/>
      <c r="AR206" s="265"/>
      <c r="AS206" s="265"/>
      <c r="AT206" s="265"/>
      <c r="AU206" s="265"/>
      <c r="AV206" s="265"/>
      <c r="AW206" s="200"/>
      <c r="AX206" s="265"/>
      <c r="AY206" s="199"/>
      <c r="AZ206" s="199"/>
      <c r="BA206" s="199"/>
      <c r="BB206" s="199"/>
      <c r="BC206" s="199"/>
      <c r="BD206" s="201"/>
      <c r="BE206" s="202"/>
      <c r="BF206" s="198"/>
      <c r="BG206" s="265"/>
      <c r="BH206" s="199"/>
      <c r="BI206" s="199"/>
      <c r="BJ206" s="199"/>
      <c r="BK206" s="199"/>
      <c r="BL206" s="200"/>
      <c r="BM206" s="198"/>
      <c r="BN206" s="199"/>
      <c r="BO206" s="199"/>
      <c r="BP206" s="199"/>
      <c r="BQ206" s="199"/>
      <c r="BR206" s="201"/>
      <c r="BS206" s="198"/>
      <c r="BT206" s="201"/>
      <c r="BU206" s="201"/>
      <c r="BV206" s="201"/>
      <c r="BW206" s="201"/>
      <c r="BX206" s="201"/>
      <c r="BY206" s="201"/>
      <c r="BZ206" s="201"/>
      <c r="CA206" s="198"/>
      <c r="CB206" s="199"/>
      <c r="CC206" s="199"/>
      <c r="CD206" s="199"/>
      <c r="CE206" s="199"/>
      <c r="CF206" s="199"/>
      <c r="CG206" s="199"/>
      <c r="CH206" s="201"/>
      <c r="CI206" s="203"/>
    </row>
    <row r="207" spans="2:87" ht="15.75" customHeight="1">
      <c r="B207" s="197">
        <v>202</v>
      </c>
      <c r="C207" s="39"/>
      <c r="D207" s="39"/>
      <c r="E207" s="40"/>
      <c r="F207" s="39"/>
      <c r="G207" s="41"/>
      <c r="H207" s="198"/>
      <c r="I207" s="265"/>
      <c r="J207" s="265"/>
      <c r="K207" s="265"/>
      <c r="L207" s="265"/>
      <c r="M207" s="265"/>
      <c r="N207" s="265"/>
      <c r="O207" s="265"/>
      <c r="P207" s="265"/>
      <c r="Q207" s="265"/>
      <c r="R207" s="265"/>
      <c r="S207" s="265"/>
      <c r="T207" s="265"/>
      <c r="U207" s="265"/>
      <c r="V207" s="265"/>
      <c r="W207" s="199"/>
      <c r="X207" s="199"/>
      <c r="Y207" s="199"/>
      <c r="Z207" s="199"/>
      <c r="AA207" s="199"/>
      <c r="AB207" s="199"/>
      <c r="AC207" s="198"/>
      <c r="AD207" s="265"/>
      <c r="AE207" s="265"/>
      <c r="AF207" s="265"/>
      <c r="AG207" s="265"/>
      <c r="AH207" s="265"/>
      <c r="AI207" s="265"/>
      <c r="AJ207" s="265"/>
      <c r="AK207" s="265"/>
      <c r="AL207" s="265"/>
      <c r="AM207" s="265"/>
      <c r="AN207" s="265"/>
      <c r="AO207" s="265"/>
      <c r="AP207" s="265"/>
      <c r="AQ207" s="265"/>
      <c r="AR207" s="265"/>
      <c r="AS207" s="265"/>
      <c r="AT207" s="265"/>
      <c r="AU207" s="265"/>
      <c r="AV207" s="265"/>
      <c r="AW207" s="200"/>
      <c r="AX207" s="265"/>
      <c r="AY207" s="199"/>
      <c r="AZ207" s="199"/>
      <c r="BA207" s="199"/>
      <c r="BB207" s="199"/>
      <c r="BC207" s="199"/>
      <c r="BD207" s="201"/>
      <c r="BE207" s="202"/>
      <c r="BF207" s="198"/>
      <c r="BG207" s="265"/>
      <c r="BH207" s="199"/>
      <c r="BI207" s="199"/>
      <c r="BJ207" s="199"/>
      <c r="BK207" s="199"/>
      <c r="BL207" s="200"/>
      <c r="BM207" s="198"/>
      <c r="BN207" s="199"/>
      <c r="BO207" s="199"/>
      <c r="BP207" s="199"/>
      <c r="BQ207" s="199"/>
      <c r="BR207" s="201"/>
      <c r="BS207" s="198"/>
      <c r="BT207" s="201"/>
      <c r="BU207" s="201"/>
      <c r="BV207" s="201"/>
      <c r="BW207" s="201"/>
      <c r="BX207" s="201"/>
      <c r="BY207" s="201"/>
      <c r="BZ207" s="201"/>
      <c r="CA207" s="198"/>
      <c r="CB207" s="199"/>
      <c r="CC207" s="199"/>
      <c r="CD207" s="199"/>
      <c r="CE207" s="199"/>
      <c r="CF207" s="199"/>
      <c r="CG207" s="199"/>
      <c r="CH207" s="201"/>
      <c r="CI207" s="203"/>
    </row>
    <row r="208" spans="2:87" ht="15.75" customHeight="1">
      <c r="B208" s="197">
        <v>203</v>
      </c>
      <c r="C208" s="39"/>
      <c r="D208" s="39"/>
      <c r="E208" s="40"/>
      <c r="F208" s="39"/>
      <c r="G208" s="41"/>
      <c r="H208" s="198"/>
      <c r="I208" s="265"/>
      <c r="J208" s="265"/>
      <c r="K208" s="265"/>
      <c r="L208" s="265"/>
      <c r="M208" s="265"/>
      <c r="N208" s="265"/>
      <c r="O208" s="265"/>
      <c r="P208" s="265"/>
      <c r="Q208" s="265"/>
      <c r="R208" s="265"/>
      <c r="S208" s="265"/>
      <c r="T208" s="265"/>
      <c r="U208" s="265"/>
      <c r="V208" s="265"/>
      <c r="W208" s="199"/>
      <c r="X208" s="199"/>
      <c r="Y208" s="199"/>
      <c r="Z208" s="199"/>
      <c r="AA208" s="199"/>
      <c r="AB208" s="199"/>
      <c r="AC208" s="198"/>
      <c r="AD208" s="265"/>
      <c r="AE208" s="265"/>
      <c r="AF208" s="265"/>
      <c r="AG208" s="265"/>
      <c r="AH208" s="265"/>
      <c r="AI208" s="265"/>
      <c r="AJ208" s="265"/>
      <c r="AK208" s="265"/>
      <c r="AL208" s="265"/>
      <c r="AM208" s="265"/>
      <c r="AN208" s="265"/>
      <c r="AO208" s="265"/>
      <c r="AP208" s="265"/>
      <c r="AQ208" s="265"/>
      <c r="AR208" s="265"/>
      <c r="AS208" s="265"/>
      <c r="AT208" s="265"/>
      <c r="AU208" s="265"/>
      <c r="AV208" s="265"/>
      <c r="AW208" s="200"/>
      <c r="AX208" s="265"/>
      <c r="AY208" s="199"/>
      <c r="AZ208" s="199"/>
      <c r="BA208" s="199"/>
      <c r="BB208" s="199"/>
      <c r="BC208" s="199"/>
      <c r="BD208" s="201"/>
      <c r="BE208" s="202"/>
      <c r="BF208" s="198"/>
      <c r="BG208" s="265"/>
      <c r="BH208" s="199"/>
      <c r="BI208" s="199"/>
      <c r="BJ208" s="199"/>
      <c r="BK208" s="199"/>
      <c r="BL208" s="200"/>
      <c r="BM208" s="198"/>
      <c r="BN208" s="199"/>
      <c r="BO208" s="199"/>
      <c r="BP208" s="199"/>
      <c r="BQ208" s="199"/>
      <c r="BR208" s="201"/>
      <c r="BS208" s="198"/>
      <c r="BT208" s="201"/>
      <c r="BU208" s="201"/>
      <c r="BV208" s="201"/>
      <c r="BW208" s="201"/>
      <c r="BX208" s="201"/>
      <c r="BY208" s="201"/>
      <c r="BZ208" s="201"/>
      <c r="CA208" s="198"/>
      <c r="CB208" s="199"/>
      <c r="CC208" s="199"/>
      <c r="CD208" s="199"/>
      <c r="CE208" s="199"/>
      <c r="CF208" s="199"/>
      <c r="CG208" s="199"/>
      <c r="CH208" s="201"/>
      <c r="CI208" s="203"/>
    </row>
    <row r="209" spans="2:87" ht="15.75" customHeight="1">
      <c r="B209" s="197">
        <v>204</v>
      </c>
      <c r="C209" s="39"/>
      <c r="D209" s="39"/>
      <c r="E209" s="40"/>
      <c r="F209" s="39"/>
      <c r="G209" s="41"/>
      <c r="H209" s="198"/>
      <c r="I209" s="265"/>
      <c r="J209" s="265"/>
      <c r="K209" s="265"/>
      <c r="L209" s="265"/>
      <c r="M209" s="265"/>
      <c r="N209" s="265"/>
      <c r="O209" s="265"/>
      <c r="P209" s="265"/>
      <c r="Q209" s="265"/>
      <c r="R209" s="265"/>
      <c r="S209" s="265"/>
      <c r="T209" s="265"/>
      <c r="U209" s="265"/>
      <c r="V209" s="265"/>
      <c r="W209" s="199"/>
      <c r="X209" s="199"/>
      <c r="Y209" s="199"/>
      <c r="Z209" s="199"/>
      <c r="AA209" s="199"/>
      <c r="AB209" s="199"/>
      <c r="AC209" s="198"/>
      <c r="AD209" s="265"/>
      <c r="AE209" s="265"/>
      <c r="AF209" s="265"/>
      <c r="AG209" s="265"/>
      <c r="AH209" s="265"/>
      <c r="AI209" s="265"/>
      <c r="AJ209" s="265"/>
      <c r="AK209" s="265"/>
      <c r="AL209" s="265"/>
      <c r="AM209" s="265"/>
      <c r="AN209" s="265"/>
      <c r="AO209" s="265"/>
      <c r="AP209" s="265"/>
      <c r="AQ209" s="265"/>
      <c r="AR209" s="265"/>
      <c r="AS209" s="265"/>
      <c r="AT209" s="265"/>
      <c r="AU209" s="265"/>
      <c r="AV209" s="265"/>
      <c r="AW209" s="200"/>
      <c r="AX209" s="265"/>
      <c r="AY209" s="199"/>
      <c r="AZ209" s="199"/>
      <c r="BA209" s="199"/>
      <c r="BB209" s="199"/>
      <c r="BC209" s="199"/>
      <c r="BD209" s="201"/>
      <c r="BE209" s="202"/>
      <c r="BF209" s="198"/>
      <c r="BG209" s="265"/>
      <c r="BH209" s="199"/>
      <c r="BI209" s="199"/>
      <c r="BJ209" s="199"/>
      <c r="BK209" s="199"/>
      <c r="BL209" s="200"/>
      <c r="BM209" s="198"/>
      <c r="BN209" s="199"/>
      <c r="BO209" s="199"/>
      <c r="BP209" s="199"/>
      <c r="BQ209" s="199"/>
      <c r="BR209" s="201"/>
      <c r="BS209" s="198"/>
      <c r="BT209" s="201"/>
      <c r="BU209" s="201"/>
      <c r="BV209" s="201"/>
      <c r="BW209" s="201"/>
      <c r="BX209" s="201"/>
      <c r="BY209" s="201"/>
      <c r="BZ209" s="201"/>
      <c r="CA209" s="198"/>
      <c r="CB209" s="199"/>
      <c r="CC209" s="199"/>
      <c r="CD209" s="199"/>
      <c r="CE209" s="199"/>
      <c r="CF209" s="199"/>
      <c r="CG209" s="199"/>
      <c r="CH209" s="201"/>
      <c r="CI209" s="203"/>
    </row>
    <row r="210" spans="2:87" ht="15.75" customHeight="1">
      <c r="B210" s="197">
        <v>205</v>
      </c>
      <c r="C210" s="39"/>
      <c r="D210" s="39"/>
      <c r="E210" s="40"/>
      <c r="F210" s="39"/>
      <c r="G210" s="41"/>
      <c r="H210" s="198"/>
      <c r="I210" s="265"/>
      <c r="J210" s="265"/>
      <c r="K210" s="265"/>
      <c r="L210" s="265"/>
      <c r="M210" s="265"/>
      <c r="N210" s="265"/>
      <c r="O210" s="265"/>
      <c r="P210" s="265"/>
      <c r="Q210" s="265"/>
      <c r="R210" s="265"/>
      <c r="S210" s="265"/>
      <c r="T210" s="265"/>
      <c r="U210" s="265"/>
      <c r="V210" s="265"/>
      <c r="W210" s="199"/>
      <c r="X210" s="199"/>
      <c r="Y210" s="199"/>
      <c r="Z210" s="199"/>
      <c r="AA210" s="199"/>
      <c r="AB210" s="199"/>
      <c r="AC210" s="198"/>
      <c r="AD210" s="265"/>
      <c r="AE210" s="265"/>
      <c r="AF210" s="265"/>
      <c r="AG210" s="265"/>
      <c r="AH210" s="265"/>
      <c r="AI210" s="265"/>
      <c r="AJ210" s="265"/>
      <c r="AK210" s="265"/>
      <c r="AL210" s="265"/>
      <c r="AM210" s="265"/>
      <c r="AN210" s="265"/>
      <c r="AO210" s="265"/>
      <c r="AP210" s="265"/>
      <c r="AQ210" s="265"/>
      <c r="AR210" s="265"/>
      <c r="AS210" s="265"/>
      <c r="AT210" s="265"/>
      <c r="AU210" s="265"/>
      <c r="AV210" s="265"/>
      <c r="AW210" s="200"/>
      <c r="AX210" s="265"/>
      <c r="AY210" s="199"/>
      <c r="AZ210" s="199"/>
      <c r="BA210" s="199"/>
      <c r="BB210" s="199"/>
      <c r="BC210" s="199"/>
      <c r="BD210" s="201"/>
      <c r="BE210" s="202"/>
      <c r="BF210" s="198"/>
      <c r="BG210" s="265"/>
      <c r="BH210" s="199"/>
      <c r="BI210" s="199"/>
      <c r="BJ210" s="199"/>
      <c r="BK210" s="199"/>
      <c r="BL210" s="200"/>
      <c r="BM210" s="198"/>
      <c r="BN210" s="199"/>
      <c r="BO210" s="199"/>
      <c r="BP210" s="199"/>
      <c r="BQ210" s="199"/>
      <c r="BR210" s="201"/>
      <c r="BS210" s="198"/>
      <c r="BT210" s="201"/>
      <c r="BU210" s="201"/>
      <c r="BV210" s="201"/>
      <c r="BW210" s="201"/>
      <c r="BX210" s="201"/>
      <c r="BY210" s="201"/>
      <c r="BZ210" s="201"/>
      <c r="CA210" s="198"/>
      <c r="CB210" s="199"/>
      <c r="CC210" s="199"/>
      <c r="CD210" s="199"/>
      <c r="CE210" s="199"/>
      <c r="CF210" s="199"/>
      <c r="CG210" s="199"/>
      <c r="CH210" s="201"/>
      <c r="CI210" s="203"/>
    </row>
    <row r="211" spans="2:87" ht="15.75" customHeight="1">
      <c r="B211" s="197">
        <v>206</v>
      </c>
      <c r="C211" s="39"/>
      <c r="D211" s="39"/>
      <c r="E211" s="40"/>
      <c r="F211" s="39"/>
      <c r="G211" s="41"/>
      <c r="H211" s="198"/>
      <c r="I211" s="265"/>
      <c r="J211" s="265"/>
      <c r="K211" s="265"/>
      <c r="L211" s="265"/>
      <c r="M211" s="265"/>
      <c r="N211" s="265"/>
      <c r="O211" s="265"/>
      <c r="P211" s="265"/>
      <c r="Q211" s="265"/>
      <c r="R211" s="265"/>
      <c r="S211" s="265"/>
      <c r="T211" s="265"/>
      <c r="U211" s="265"/>
      <c r="V211" s="265"/>
      <c r="W211" s="199"/>
      <c r="X211" s="199"/>
      <c r="Y211" s="199"/>
      <c r="Z211" s="199"/>
      <c r="AA211" s="199"/>
      <c r="AB211" s="199"/>
      <c r="AC211" s="198"/>
      <c r="AD211" s="265"/>
      <c r="AE211" s="265"/>
      <c r="AF211" s="265"/>
      <c r="AG211" s="265"/>
      <c r="AH211" s="265"/>
      <c r="AI211" s="265"/>
      <c r="AJ211" s="265"/>
      <c r="AK211" s="265"/>
      <c r="AL211" s="265"/>
      <c r="AM211" s="265"/>
      <c r="AN211" s="265"/>
      <c r="AO211" s="265"/>
      <c r="AP211" s="265"/>
      <c r="AQ211" s="265"/>
      <c r="AR211" s="265"/>
      <c r="AS211" s="265"/>
      <c r="AT211" s="265"/>
      <c r="AU211" s="265"/>
      <c r="AV211" s="265"/>
      <c r="AW211" s="200"/>
      <c r="AX211" s="265"/>
      <c r="AY211" s="199"/>
      <c r="AZ211" s="199"/>
      <c r="BA211" s="199"/>
      <c r="BB211" s="199"/>
      <c r="BC211" s="199"/>
      <c r="BD211" s="201"/>
      <c r="BE211" s="202"/>
      <c r="BF211" s="198"/>
      <c r="BG211" s="265"/>
      <c r="BH211" s="199"/>
      <c r="BI211" s="199"/>
      <c r="BJ211" s="199"/>
      <c r="BK211" s="199"/>
      <c r="BL211" s="200"/>
      <c r="BM211" s="198"/>
      <c r="BN211" s="199"/>
      <c r="BO211" s="199"/>
      <c r="BP211" s="199"/>
      <c r="BQ211" s="199"/>
      <c r="BR211" s="201"/>
      <c r="BS211" s="198"/>
      <c r="BT211" s="201"/>
      <c r="BU211" s="201"/>
      <c r="BV211" s="201"/>
      <c r="BW211" s="201"/>
      <c r="BX211" s="201"/>
      <c r="BY211" s="201"/>
      <c r="BZ211" s="201"/>
      <c r="CA211" s="198"/>
      <c r="CB211" s="199"/>
      <c r="CC211" s="199"/>
      <c r="CD211" s="199"/>
      <c r="CE211" s="199"/>
      <c r="CF211" s="199"/>
      <c r="CG211" s="199"/>
      <c r="CH211" s="201"/>
      <c r="CI211" s="203"/>
    </row>
    <row r="212" spans="2:87" ht="15.75" customHeight="1">
      <c r="B212" s="197">
        <v>207</v>
      </c>
      <c r="C212" s="39"/>
      <c r="D212" s="39"/>
      <c r="E212" s="40"/>
      <c r="F212" s="39"/>
      <c r="G212" s="41"/>
      <c r="H212" s="198"/>
      <c r="I212" s="265"/>
      <c r="J212" s="265"/>
      <c r="K212" s="265"/>
      <c r="L212" s="265"/>
      <c r="M212" s="265"/>
      <c r="N212" s="265"/>
      <c r="O212" s="265"/>
      <c r="P212" s="265"/>
      <c r="Q212" s="265"/>
      <c r="R212" s="265"/>
      <c r="S212" s="265"/>
      <c r="T212" s="265"/>
      <c r="U212" s="265"/>
      <c r="V212" s="265"/>
      <c r="W212" s="199"/>
      <c r="X212" s="199"/>
      <c r="Y212" s="199"/>
      <c r="Z212" s="199"/>
      <c r="AA212" s="199"/>
      <c r="AB212" s="199"/>
      <c r="AC212" s="198"/>
      <c r="AD212" s="265"/>
      <c r="AE212" s="265"/>
      <c r="AF212" s="265"/>
      <c r="AG212" s="265"/>
      <c r="AH212" s="265"/>
      <c r="AI212" s="265"/>
      <c r="AJ212" s="265"/>
      <c r="AK212" s="265"/>
      <c r="AL212" s="265"/>
      <c r="AM212" s="265"/>
      <c r="AN212" s="265"/>
      <c r="AO212" s="265"/>
      <c r="AP212" s="265"/>
      <c r="AQ212" s="265"/>
      <c r="AR212" s="265"/>
      <c r="AS212" s="265"/>
      <c r="AT212" s="265"/>
      <c r="AU212" s="265"/>
      <c r="AV212" s="265"/>
      <c r="AW212" s="200"/>
      <c r="AX212" s="265"/>
      <c r="AY212" s="199"/>
      <c r="AZ212" s="199"/>
      <c r="BA212" s="199"/>
      <c r="BB212" s="199"/>
      <c r="BC212" s="199"/>
      <c r="BD212" s="201"/>
      <c r="BE212" s="202"/>
      <c r="BF212" s="198"/>
      <c r="BG212" s="265"/>
      <c r="BH212" s="199"/>
      <c r="BI212" s="199"/>
      <c r="BJ212" s="199"/>
      <c r="BK212" s="199"/>
      <c r="BL212" s="200"/>
      <c r="BM212" s="198"/>
      <c r="BN212" s="199"/>
      <c r="BO212" s="199"/>
      <c r="BP212" s="199"/>
      <c r="BQ212" s="199"/>
      <c r="BR212" s="201"/>
      <c r="BS212" s="198"/>
      <c r="BT212" s="201"/>
      <c r="BU212" s="201"/>
      <c r="BV212" s="201"/>
      <c r="BW212" s="201"/>
      <c r="BX212" s="201"/>
      <c r="BY212" s="201"/>
      <c r="BZ212" s="201"/>
      <c r="CA212" s="198"/>
      <c r="CB212" s="199"/>
      <c r="CC212" s="199"/>
      <c r="CD212" s="199"/>
      <c r="CE212" s="199"/>
      <c r="CF212" s="199"/>
      <c r="CG212" s="199"/>
      <c r="CH212" s="201"/>
      <c r="CI212" s="203"/>
    </row>
    <row r="213" spans="2:87" ht="15.75" customHeight="1">
      <c r="B213" s="197">
        <v>208</v>
      </c>
      <c r="C213" s="39"/>
      <c r="D213" s="39"/>
      <c r="E213" s="40"/>
      <c r="F213" s="39"/>
      <c r="G213" s="41"/>
      <c r="H213" s="198"/>
      <c r="I213" s="265"/>
      <c r="J213" s="265"/>
      <c r="K213" s="265"/>
      <c r="L213" s="265"/>
      <c r="M213" s="265"/>
      <c r="N213" s="265"/>
      <c r="O213" s="265"/>
      <c r="P213" s="265"/>
      <c r="Q213" s="265"/>
      <c r="R213" s="265"/>
      <c r="S213" s="265"/>
      <c r="T213" s="265"/>
      <c r="U213" s="265"/>
      <c r="V213" s="265"/>
      <c r="W213" s="199"/>
      <c r="X213" s="199"/>
      <c r="Y213" s="199"/>
      <c r="Z213" s="199"/>
      <c r="AA213" s="199"/>
      <c r="AB213" s="199"/>
      <c r="AC213" s="198"/>
      <c r="AD213" s="265"/>
      <c r="AE213" s="265"/>
      <c r="AF213" s="265"/>
      <c r="AG213" s="265"/>
      <c r="AH213" s="265"/>
      <c r="AI213" s="265"/>
      <c r="AJ213" s="265"/>
      <c r="AK213" s="265"/>
      <c r="AL213" s="265"/>
      <c r="AM213" s="265"/>
      <c r="AN213" s="265"/>
      <c r="AO213" s="265"/>
      <c r="AP213" s="265"/>
      <c r="AQ213" s="265"/>
      <c r="AR213" s="265"/>
      <c r="AS213" s="265"/>
      <c r="AT213" s="265"/>
      <c r="AU213" s="265"/>
      <c r="AV213" s="265"/>
      <c r="AW213" s="200"/>
      <c r="AX213" s="265"/>
      <c r="AY213" s="199"/>
      <c r="AZ213" s="199"/>
      <c r="BA213" s="199"/>
      <c r="BB213" s="199"/>
      <c r="BC213" s="199"/>
      <c r="BD213" s="201"/>
      <c r="BE213" s="202"/>
      <c r="BF213" s="198"/>
      <c r="BG213" s="265"/>
      <c r="BH213" s="199"/>
      <c r="BI213" s="199"/>
      <c r="BJ213" s="199"/>
      <c r="BK213" s="199"/>
      <c r="BL213" s="200"/>
      <c r="BM213" s="198"/>
      <c r="BN213" s="199"/>
      <c r="BO213" s="199"/>
      <c r="BP213" s="199"/>
      <c r="BQ213" s="199"/>
      <c r="BR213" s="201"/>
      <c r="BS213" s="198"/>
      <c r="BT213" s="201"/>
      <c r="BU213" s="201"/>
      <c r="BV213" s="201"/>
      <c r="BW213" s="201"/>
      <c r="BX213" s="201"/>
      <c r="BY213" s="201"/>
      <c r="BZ213" s="201"/>
      <c r="CA213" s="198"/>
      <c r="CB213" s="199"/>
      <c r="CC213" s="199"/>
      <c r="CD213" s="199"/>
      <c r="CE213" s="199"/>
      <c r="CF213" s="199"/>
      <c r="CG213" s="199"/>
      <c r="CH213" s="201"/>
      <c r="CI213" s="203"/>
    </row>
    <row r="214" spans="2:87" ht="15.75" customHeight="1">
      <c r="B214" s="197">
        <v>209</v>
      </c>
      <c r="C214" s="39"/>
      <c r="D214" s="39"/>
      <c r="E214" s="40"/>
      <c r="F214" s="39"/>
      <c r="G214" s="41"/>
      <c r="H214" s="198"/>
      <c r="I214" s="265"/>
      <c r="J214" s="265"/>
      <c r="K214" s="265"/>
      <c r="L214" s="265"/>
      <c r="M214" s="265"/>
      <c r="N214" s="265"/>
      <c r="O214" s="265"/>
      <c r="P214" s="265"/>
      <c r="Q214" s="265"/>
      <c r="R214" s="265"/>
      <c r="S214" s="265"/>
      <c r="T214" s="265"/>
      <c r="U214" s="265"/>
      <c r="V214" s="265"/>
      <c r="W214" s="199"/>
      <c r="X214" s="199"/>
      <c r="Y214" s="199"/>
      <c r="Z214" s="199"/>
      <c r="AA214" s="199"/>
      <c r="AB214" s="199"/>
      <c r="AC214" s="198"/>
      <c r="AD214" s="265"/>
      <c r="AE214" s="265"/>
      <c r="AF214" s="265"/>
      <c r="AG214" s="265"/>
      <c r="AH214" s="265"/>
      <c r="AI214" s="265"/>
      <c r="AJ214" s="265"/>
      <c r="AK214" s="265"/>
      <c r="AL214" s="265"/>
      <c r="AM214" s="265"/>
      <c r="AN214" s="265"/>
      <c r="AO214" s="265"/>
      <c r="AP214" s="265"/>
      <c r="AQ214" s="265"/>
      <c r="AR214" s="265"/>
      <c r="AS214" s="265"/>
      <c r="AT214" s="265"/>
      <c r="AU214" s="265"/>
      <c r="AV214" s="265"/>
      <c r="AW214" s="200"/>
      <c r="AX214" s="265"/>
      <c r="AY214" s="199"/>
      <c r="AZ214" s="199"/>
      <c r="BA214" s="199"/>
      <c r="BB214" s="199"/>
      <c r="BC214" s="199"/>
      <c r="BD214" s="201"/>
      <c r="BE214" s="202"/>
      <c r="BF214" s="198"/>
      <c r="BG214" s="265"/>
      <c r="BH214" s="199"/>
      <c r="BI214" s="199"/>
      <c r="BJ214" s="199"/>
      <c r="BK214" s="199"/>
      <c r="BL214" s="200"/>
      <c r="BM214" s="198"/>
      <c r="BN214" s="199"/>
      <c r="BO214" s="199"/>
      <c r="BP214" s="199"/>
      <c r="BQ214" s="199"/>
      <c r="BR214" s="201"/>
      <c r="BS214" s="198"/>
      <c r="BT214" s="201"/>
      <c r="BU214" s="201"/>
      <c r="BV214" s="201"/>
      <c r="BW214" s="201"/>
      <c r="BX214" s="201"/>
      <c r="BY214" s="201"/>
      <c r="BZ214" s="201"/>
      <c r="CA214" s="198"/>
      <c r="CB214" s="199"/>
      <c r="CC214" s="199"/>
      <c r="CD214" s="199"/>
      <c r="CE214" s="199"/>
      <c r="CF214" s="199"/>
      <c r="CG214" s="199"/>
      <c r="CH214" s="201"/>
      <c r="CI214" s="203"/>
    </row>
    <row r="215" spans="2:87" ht="15.75" customHeight="1">
      <c r="B215" s="197">
        <v>210</v>
      </c>
      <c r="C215" s="39"/>
      <c r="D215" s="39"/>
      <c r="E215" s="40"/>
      <c r="F215" s="39"/>
      <c r="G215" s="41"/>
      <c r="H215" s="198"/>
      <c r="I215" s="265"/>
      <c r="J215" s="265"/>
      <c r="K215" s="265"/>
      <c r="L215" s="265"/>
      <c r="M215" s="265"/>
      <c r="N215" s="265"/>
      <c r="O215" s="265"/>
      <c r="P215" s="265"/>
      <c r="Q215" s="265"/>
      <c r="R215" s="265"/>
      <c r="S215" s="265"/>
      <c r="T215" s="265"/>
      <c r="U215" s="265"/>
      <c r="V215" s="265"/>
      <c r="W215" s="199"/>
      <c r="X215" s="199"/>
      <c r="Y215" s="199"/>
      <c r="Z215" s="199"/>
      <c r="AA215" s="199"/>
      <c r="AB215" s="199"/>
      <c r="AC215" s="198"/>
      <c r="AD215" s="265"/>
      <c r="AE215" s="265"/>
      <c r="AF215" s="265"/>
      <c r="AG215" s="265"/>
      <c r="AH215" s="265"/>
      <c r="AI215" s="265"/>
      <c r="AJ215" s="265"/>
      <c r="AK215" s="265"/>
      <c r="AL215" s="265"/>
      <c r="AM215" s="265"/>
      <c r="AN215" s="265"/>
      <c r="AO215" s="265"/>
      <c r="AP215" s="265"/>
      <c r="AQ215" s="265"/>
      <c r="AR215" s="265"/>
      <c r="AS215" s="265"/>
      <c r="AT215" s="265"/>
      <c r="AU215" s="265"/>
      <c r="AV215" s="265"/>
      <c r="AW215" s="200"/>
      <c r="AX215" s="265"/>
      <c r="AY215" s="199"/>
      <c r="AZ215" s="199"/>
      <c r="BA215" s="199"/>
      <c r="BB215" s="199"/>
      <c r="BC215" s="199"/>
      <c r="BD215" s="201"/>
      <c r="BE215" s="202"/>
      <c r="BF215" s="198"/>
      <c r="BG215" s="265"/>
      <c r="BH215" s="199"/>
      <c r="BI215" s="199"/>
      <c r="BJ215" s="199"/>
      <c r="BK215" s="199"/>
      <c r="BL215" s="200"/>
      <c r="BM215" s="198"/>
      <c r="BN215" s="199"/>
      <c r="BO215" s="199"/>
      <c r="BP215" s="199"/>
      <c r="BQ215" s="199"/>
      <c r="BR215" s="201"/>
      <c r="BS215" s="198"/>
      <c r="BT215" s="201"/>
      <c r="BU215" s="201"/>
      <c r="BV215" s="201"/>
      <c r="BW215" s="201"/>
      <c r="BX215" s="201"/>
      <c r="BY215" s="201"/>
      <c r="BZ215" s="201"/>
      <c r="CA215" s="198"/>
      <c r="CB215" s="199"/>
      <c r="CC215" s="199"/>
      <c r="CD215" s="199"/>
      <c r="CE215" s="199"/>
      <c r="CF215" s="199"/>
      <c r="CG215" s="199"/>
      <c r="CH215" s="201"/>
      <c r="CI215" s="203"/>
    </row>
    <row r="216" spans="2:87" ht="15.75" customHeight="1">
      <c r="B216" s="197">
        <v>211</v>
      </c>
      <c r="C216" s="39"/>
      <c r="D216" s="39"/>
      <c r="E216" s="40"/>
      <c r="F216" s="39"/>
      <c r="G216" s="41"/>
      <c r="H216" s="198"/>
      <c r="I216" s="265"/>
      <c r="J216" s="265"/>
      <c r="K216" s="265"/>
      <c r="L216" s="265"/>
      <c r="M216" s="265"/>
      <c r="N216" s="265"/>
      <c r="O216" s="265"/>
      <c r="P216" s="265"/>
      <c r="Q216" s="265"/>
      <c r="R216" s="265"/>
      <c r="S216" s="265"/>
      <c r="T216" s="265"/>
      <c r="U216" s="265"/>
      <c r="V216" s="265"/>
      <c r="W216" s="199"/>
      <c r="X216" s="199"/>
      <c r="Y216" s="199"/>
      <c r="Z216" s="199"/>
      <c r="AA216" s="199"/>
      <c r="AB216" s="199"/>
      <c r="AC216" s="198"/>
      <c r="AD216" s="265"/>
      <c r="AE216" s="265"/>
      <c r="AF216" s="265"/>
      <c r="AG216" s="265"/>
      <c r="AH216" s="265"/>
      <c r="AI216" s="265"/>
      <c r="AJ216" s="265"/>
      <c r="AK216" s="265"/>
      <c r="AL216" s="265"/>
      <c r="AM216" s="265"/>
      <c r="AN216" s="265"/>
      <c r="AO216" s="265"/>
      <c r="AP216" s="265"/>
      <c r="AQ216" s="265"/>
      <c r="AR216" s="265"/>
      <c r="AS216" s="265"/>
      <c r="AT216" s="265"/>
      <c r="AU216" s="265"/>
      <c r="AV216" s="265"/>
      <c r="AW216" s="200"/>
      <c r="AX216" s="265"/>
      <c r="AY216" s="199"/>
      <c r="AZ216" s="199"/>
      <c r="BA216" s="199"/>
      <c r="BB216" s="199"/>
      <c r="BC216" s="199"/>
      <c r="BD216" s="201"/>
      <c r="BE216" s="202"/>
      <c r="BF216" s="198"/>
      <c r="BG216" s="265"/>
      <c r="BH216" s="199"/>
      <c r="BI216" s="199"/>
      <c r="BJ216" s="199"/>
      <c r="BK216" s="199"/>
      <c r="BL216" s="200"/>
      <c r="BM216" s="198"/>
      <c r="BN216" s="199"/>
      <c r="BO216" s="199"/>
      <c r="BP216" s="199"/>
      <c r="BQ216" s="199"/>
      <c r="BR216" s="201"/>
      <c r="BS216" s="198"/>
      <c r="BT216" s="201"/>
      <c r="BU216" s="201"/>
      <c r="BV216" s="201"/>
      <c r="BW216" s="201"/>
      <c r="BX216" s="201"/>
      <c r="BY216" s="201"/>
      <c r="BZ216" s="201"/>
      <c r="CA216" s="198"/>
      <c r="CB216" s="199"/>
      <c r="CC216" s="199"/>
      <c r="CD216" s="199"/>
      <c r="CE216" s="199"/>
      <c r="CF216" s="199"/>
      <c r="CG216" s="199"/>
      <c r="CH216" s="201"/>
      <c r="CI216" s="203"/>
    </row>
    <row r="217" spans="2:87" ht="15.75" customHeight="1">
      <c r="B217" s="197">
        <v>212</v>
      </c>
      <c r="C217" s="39"/>
      <c r="D217" s="39"/>
      <c r="E217" s="40"/>
      <c r="F217" s="39"/>
      <c r="G217" s="41"/>
      <c r="H217" s="198"/>
      <c r="I217" s="265"/>
      <c r="J217" s="265"/>
      <c r="K217" s="265"/>
      <c r="L217" s="265"/>
      <c r="M217" s="265"/>
      <c r="N217" s="265"/>
      <c r="O217" s="265"/>
      <c r="P217" s="265"/>
      <c r="Q217" s="265"/>
      <c r="R217" s="265"/>
      <c r="S217" s="265"/>
      <c r="T217" s="265"/>
      <c r="U217" s="265"/>
      <c r="V217" s="265"/>
      <c r="W217" s="199"/>
      <c r="X217" s="199"/>
      <c r="Y217" s="199"/>
      <c r="Z217" s="199"/>
      <c r="AA217" s="199"/>
      <c r="AB217" s="199"/>
      <c r="AC217" s="198"/>
      <c r="AD217" s="265"/>
      <c r="AE217" s="265"/>
      <c r="AF217" s="265"/>
      <c r="AG217" s="265"/>
      <c r="AH217" s="265"/>
      <c r="AI217" s="265"/>
      <c r="AJ217" s="265"/>
      <c r="AK217" s="265"/>
      <c r="AL217" s="265"/>
      <c r="AM217" s="265"/>
      <c r="AN217" s="265"/>
      <c r="AO217" s="265"/>
      <c r="AP217" s="265"/>
      <c r="AQ217" s="265"/>
      <c r="AR217" s="265"/>
      <c r="AS217" s="265"/>
      <c r="AT217" s="265"/>
      <c r="AU217" s="265"/>
      <c r="AV217" s="265"/>
      <c r="AW217" s="200"/>
      <c r="AX217" s="265"/>
      <c r="AY217" s="199"/>
      <c r="AZ217" s="199"/>
      <c r="BA217" s="199"/>
      <c r="BB217" s="199"/>
      <c r="BC217" s="199"/>
      <c r="BD217" s="201"/>
      <c r="BE217" s="202"/>
      <c r="BF217" s="198"/>
      <c r="BG217" s="265"/>
      <c r="BH217" s="199"/>
      <c r="BI217" s="199"/>
      <c r="BJ217" s="199"/>
      <c r="BK217" s="199"/>
      <c r="BL217" s="200"/>
      <c r="BM217" s="198"/>
      <c r="BN217" s="199"/>
      <c r="BO217" s="199"/>
      <c r="BP217" s="199"/>
      <c r="BQ217" s="199"/>
      <c r="BR217" s="201"/>
      <c r="BS217" s="198"/>
      <c r="BT217" s="201"/>
      <c r="BU217" s="201"/>
      <c r="BV217" s="201"/>
      <c r="BW217" s="201"/>
      <c r="BX217" s="201"/>
      <c r="BY217" s="201"/>
      <c r="BZ217" s="201"/>
      <c r="CA217" s="198"/>
      <c r="CB217" s="199"/>
      <c r="CC217" s="199"/>
      <c r="CD217" s="199"/>
      <c r="CE217" s="199"/>
      <c r="CF217" s="199"/>
      <c r="CG217" s="199"/>
      <c r="CH217" s="201"/>
      <c r="CI217" s="203"/>
    </row>
    <row r="218" spans="2:87" ht="15.75" customHeight="1">
      <c r="B218" s="197">
        <v>213</v>
      </c>
      <c r="C218" s="39"/>
      <c r="D218" s="39"/>
      <c r="E218" s="40"/>
      <c r="F218" s="39"/>
      <c r="G218" s="41"/>
      <c r="H218" s="198"/>
      <c r="I218" s="265"/>
      <c r="J218" s="265"/>
      <c r="K218" s="265"/>
      <c r="L218" s="265"/>
      <c r="M218" s="265"/>
      <c r="N218" s="265"/>
      <c r="O218" s="265"/>
      <c r="P218" s="265"/>
      <c r="Q218" s="265"/>
      <c r="R218" s="265"/>
      <c r="S218" s="265"/>
      <c r="T218" s="265"/>
      <c r="U218" s="265"/>
      <c r="V218" s="265"/>
      <c r="W218" s="199"/>
      <c r="X218" s="199"/>
      <c r="Y218" s="199"/>
      <c r="Z218" s="199"/>
      <c r="AA218" s="199"/>
      <c r="AB218" s="199"/>
      <c r="AC218" s="198"/>
      <c r="AD218" s="265"/>
      <c r="AE218" s="265"/>
      <c r="AF218" s="265"/>
      <c r="AG218" s="265"/>
      <c r="AH218" s="265"/>
      <c r="AI218" s="265"/>
      <c r="AJ218" s="265"/>
      <c r="AK218" s="265"/>
      <c r="AL218" s="265"/>
      <c r="AM218" s="265"/>
      <c r="AN218" s="265"/>
      <c r="AO218" s="265"/>
      <c r="AP218" s="265"/>
      <c r="AQ218" s="265"/>
      <c r="AR218" s="265"/>
      <c r="AS218" s="265"/>
      <c r="AT218" s="265"/>
      <c r="AU218" s="265"/>
      <c r="AV218" s="265"/>
      <c r="AW218" s="200"/>
      <c r="AX218" s="265"/>
      <c r="AY218" s="199"/>
      <c r="AZ218" s="199"/>
      <c r="BA218" s="199"/>
      <c r="BB218" s="199"/>
      <c r="BC218" s="199"/>
      <c r="BD218" s="201"/>
      <c r="BE218" s="202"/>
      <c r="BF218" s="198"/>
      <c r="BG218" s="265"/>
      <c r="BH218" s="199"/>
      <c r="BI218" s="199"/>
      <c r="BJ218" s="199"/>
      <c r="BK218" s="199"/>
      <c r="BL218" s="200"/>
      <c r="BM218" s="198"/>
      <c r="BN218" s="199"/>
      <c r="BO218" s="199"/>
      <c r="BP218" s="199"/>
      <c r="BQ218" s="199"/>
      <c r="BR218" s="201"/>
      <c r="BS218" s="198"/>
      <c r="BT218" s="201"/>
      <c r="BU218" s="201"/>
      <c r="BV218" s="201"/>
      <c r="BW218" s="201"/>
      <c r="BX218" s="201"/>
      <c r="BY218" s="201"/>
      <c r="BZ218" s="201"/>
      <c r="CA218" s="198"/>
      <c r="CB218" s="199"/>
      <c r="CC218" s="199"/>
      <c r="CD218" s="199"/>
      <c r="CE218" s="199"/>
      <c r="CF218" s="199"/>
      <c r="CG218" s="199"/>
      <c r="CH218" s="201"/>
      <c r="CI218" s="203"/>
    </row>
    <row r="219" spans="2:87" ht="15.75" customHeight="1">
      <c r="B219" s="197">
        <v>214</v>
      </c>
      <c r="C219" s="39"/>
      <c r="D219" s="39"/>
      <c r="E219" s="40"/>
      <c r="F219" s="39"/>
      <c r="G219" s="41"/>
      <c r="H219" s="198"/>
      <c r="I219" s="265"/>
      <c r="J219" s="265"/>
      <c r="K219" s="265"/>
      <c r="L219" s="265"/>
      <c r="M219" s="265"/>
      <c r="N219" s="265"/>
      <c r="O219" s="265"/>
      <c r="P219" s="265"/>
      <c r="Q219" s="265"/>
      <c r="R219" s="265"/>
      <c r="S219" s="265"/>
      <c r="T219" s="265"/>
      <c r="U219" s="265"/>
      <c r="V219" s="265"/>
      <c r="W219" s="199"/>
      <c r="X219" s="199"/>
      <c r="Y219" s="199"/>
      <c r="Z219" s="199"/>
      <c r="AA219" s="199"/>
      <c r="AB219" s="199"/>
      <c r="AC219" s="198"/>
      <c r="AD219" s="265"/>
      <c r="AE219" s="265"/>
      <c r="AF219" s="265"/>
      <c r="AG219" s="265"/>
      <c r="AH219" s="265"/>
      <c r="AI219" s="265"/>
      <c r="AJ219" s="265"/>
      <c r="AK219" s="265"/>
      <c r="AL219" s="265"/>
      <c r="AM219" s="265"/>
      <c r="AN219" s="265"/>
      <c r="AO219" s="265"/>
      <c r="AP219" s="265"/>
      <c r="AQ219" s="265"/>
      <c r="AR219" s="265"/>
      <c r="AS219" s="265"/>
      <c r="AT219" s="265"/>
      <c r="AU219" s="265"/>
      <c r="AV219" s="265"/>
      <c r="AW219" s="200"/>
      <c r="AX219" s="265"/>
      <c r="AY219" s="199"/>
      <c r="AZ219" s="199"/>
      <c r="BA219" s="199"/>
      <c r="BB219" s="199"/>
      <c r="BC219" s="199"/>
      <c r="BD219" s="201"/>
      <c r="BE219" s="202"/>
      <c r="BF219" s="198"/>
      <c r="BG219" s="265"/>
      <c r="BH219" s="199"/>
      <c r="BI219" s="199"/>
      <c r="BJ219" s="199"/>
      <c r="BK219" s="199"/>
      <c r="BL219" s="200"/>
      <c r="BM219" s="198"/>
      <c r="BN219" s="199"/>
      <c r="BO219" s="199"/>
      <c r="BP219" s="199"/>
      <c r="BQ219" s="199"/>
      <c r="BR219" s="201"/>
      <c r="BS219" s="198"/>
      <c r="BT219" s="201"/>
      <c r="BU219" s="201"/>
      <c r="BV219" s="201"/>
      <c r="BW219" s="201"/>
      <c r="BX219" s="201"/>
      <c r="BY219" s="201"/>
      <c r="BZ219" s="201"/>
      <c r="CA219" s="198"/>
      <c r="CB219" s="199"/>
      <c r="CC219" s="199"/>
      <c r="CD219" s="199"/>
      <c r="CE219" s="199"/>
      <c r="CF219" s="199"/>
      <c r="CG219" s="199"/>
      <c r="CH219" s="201"/>
      <c r="CI219" s="203"/>
    </row>
    <row r="220" spans="2:87" ht="15.75" customHeight="1">
      <c r="B220" s="197">
        <v>215</v>
      </c>
      <c r="C220" s="39"/>
      <c r="D220" s="39"/>
      <c r="E220" s="40"/>
      <c r="F220" s="39"/>
      <c r="G220" s="41"/>
      <c r="H220" s="198"/>
      <c r="I220" s="265"/>
      <c r="J220" s="265"/>
      <c r="K220" s="265"/>
      <c r="L220" s="265"/>
      <c r="M220" s="265"/>
      <c r="N220" s="265"/>
      <c r="O220" s="265"/>
      <c r="P220" s="265"/>
      <c r="Q220" s="265"/>
      <c r="R220" s="265"/>
      <c r="S220" s="265"/>
      <c r="T220" s="265"/>
      <c r="U220" s="265"/>
      <c r="V220" s="265"/>
      <c r="W220" s="199"/>
      <c r="X220" s="199"/>
      <c r="Y220" s="199"/>
      <c r="Z220" s="199"/>
      <c r="AA220" s="199"/>
      <c r="AB220" s="199"/>
      <c r="AC220" s="198"/>
      <c r="AD220" s="265"/>
      <c r="AE220" s="265"/>
      <c r="AF220" s="265"/>
      <c r="AG220" s="265"/>
      <c r="AH220" s="265"/>
      <c r="AI220" s="265"/>
      <c r="AJ220" s="265"/>
      <c r="AK220" s="265"/>
      <c r="AL220" s="265"/>
      <c r="AM220" s="265"/>
      <c r="AN220" s="265"/>
      <c r="AO220" s="265"/>
      <c r="AP220" s="265"/>
      <c r="AQ220" s="265"/>
      <c r="AR220" s="265"/>
      <c r="AS220" s="265"/>
      <c r="AT220" s="265"/>
      <c r="AU220" s="265"/>
      <c r="AV220" s="265"/>
      <c r="AW220" s="200"/>
      <c r="AX220" s="265"/>
      <c r="AY220" s="199"/>
      <c r="AZ220" s="199"/>
      <c r="BA220" s="199"/>
      <c r="BB220" s="199"/>
      <c r="BC220" s="199"/>
      <c r="BD220" s="201"/>
      <c r="BE220" s="202"/>
      <c r="BF220" s="198"/>
      <c r="BG220" s="265"/>
      <c r="BH220" s="199"/>
      <c r="BI220" s="199"/>
      <c r="BJ220" s="199"/>
      <c r="BK220" s="199"/>
      <c r="BL220" s="200"/>
      <c r="BM220" s="198"/>
      <c r="BN220" s="199"/>
      <c r="BO220" s="199"/>
      <c r="BP220" s="199"/>
      <c r="BQ220" s="199"/>
      <c r="BR220" s="201"/>
      <c r="BS220" s="198"/>
      <c r="BT220" s="201"/>
      <c r="BU220" s="201"/>
      <c r="BV220" s="201"/>
      <c r="BW220" s="201"/>
      <c r="BX220" s="201"/>
      <c r="BY220" s="201"/>
      <c r="BZ220" s="201"/>
      <c r="CA220" s="198"/>
      <c r="CB220" s="199"/>
      <c r="CC220" s="199"/>
      <c r="CD220" s="199"/>
      <c r="CE220" s="199"/>
      <c r="CF220" s="199"/>
      <c r="CG220" s="199"/>
      <c r="CH220" s="201"/>
      <c r="CI220" s="203"/>
    </row>
    <row r="221" spans="2:87" ht="15.75" customHeight="1">
      <c r="B221" s="197">
        <v>216</v>
      </c>
      <c r="C221" s="39"/>
      <c r="D221" s="39"/>
      <c r="E221" s="40"/>
      <c r="F221" s="39"/>
      <c r="G221" s="41"/>
      <c r="H221" s="198"/>
      <c r="I221" s="265"/>
      <c r="J221" s="265"/>
      <c r="K221" s="265"/>
      <c r="L221" s="265"/>
      <c r="M221" s="265"/>
      <c r="N221" s="265"/>
      <c r="O221" s="265"/>
      <c r="P221" s="265"/>
      <c r="Q221" s="265"/>
      <c r="R221" s="265"/>
      <c r="S221" s="265"/>
      <c r="T221" s="265"/>
      <c r="U221" s="265"/>
      <c r="V221" s="265"/>
      <c r="W221" s="199"/>
      <c r="X221" s="199"/>
      <c r="Y221" s="199"/>
      <c r="Z221" s="199"/>
      <c r="AA221" s="199"/>
      <c r="AB221" s="199"/>
      <c r="AC221" s="198"/>
      <c r="AD221" s="265"/>
      <c r="AE221" s="265"/>
      <c r="AF221" s="265"/>
      <c r="AG221" s="265"/>
      <c r="AH221" s="265"/>
      <c r="AI221" s="265"/>
      <c r="AJ221" s="265"/>
      <c r="AK221" s="265"/>
      <c r="AL221" s="265"/>
      <c r="AM221" s="265"/>
      <c r="AN221" s="265"/>
      <c r="AO221" s="265"/>
      <c r="AP221" s="265"/>
      <c r="AQ221" s="265"/>
      <c r="AR221" s="265"/>
      <c r="AS221" s="265"/>
      <c r="AT221" s="265"/>
      <c r="AU221" s="265"/>
      <c r="AV221" s="265"/>
      <c r="AW221" s="200"/>
      <c r="AX221" s="265"/>
      <c r="AY221" s="199"/>
      <c r="AZ221" s="199"/>
      <c r="BA221" s="199"/>
      <c r="BB221" s="199"/>
      <c r="BC221" s="199"/>
      <c r="BD221" s="201"/>
      <c r="BE221" s="202"/>
      <c r="BF221" s="198"/>
      <c r="BG221" s="265"/>
      <c r="BH221" s="199"/>
      <c r="BI221" s="199"/>
      <c r="BJ221" s="199"/>
      <c r="BK221" s="199"/>
      <c r="BL221" s="200"/>
      <c r="BM221" s="198"/>
      <c r="BN221" s="199"/>
      <c r="BO221" s="199"/>
      <c r="BP221" s="199"/>
      <c r="BQ221" s="199"/>
      <c r="BR221" s="201"/>
      <c r="BS221" s="198"/>
      <c r="BT221" s="201"/>
      <c r="BU221" s="201"/>
      <c r="BV221" s="201"/>
      <c r="BW221" s="201"/>
      <c r="BX221" s="201"/>
      <c r="BY221" s="201"/>
      <c r="BZ221" s="201"/>
      <c r="CA221" s="198"/>
      <c r="CB221" s="199"/>
      <c r="CC221" s="199"/>
      <c r="CD221" s="199"/>
      <c r="CE221" s="199"/>
      <c r="CF221" s="199"/>
      <c r="CG221" s="199"/>
      <c r="CH221" s="201"/>
      <c r="CI221" s="203"/>
    </row>
    <row r="222" spans="2:87" ht="15.75" customHeight="1">
      <c r="B222" s="197">
        <v>217</v>
      </c>
      <c r="C222" s="39"/>
      <c r="D222" s="39"/>
      <c r="E222" s="40"/>
      <c r="F222" s="39"/>
      <c r="G222" s="41"/>
      <c r="H222" s="198"/>
      <c r="I222" s="265"/>
      <c r="J222" s="265"/>
      <c r="K222" s="265"/>
      <c r="L222" s="265"/>
      <c r="M222" s="265"/>
      <c r="N222" s="265"/>
      <c r="O222" s="265"/>
      <c r="P222" s="265"/>
      <c r="Q222" s="265"/>
      <c r="R222" s="265"/>
      <c r="S222" s="265"/>
      <c r="T222" s="265"/>
      <c r="U222" s="265"/>
      <c r="V222" s="265"/>
      <c r="W222" s="199"/>
      <c r="X222" s="199"/>
      <c r="Y222" s="199"/>
      <c r="Z222" s="199"/>
      <c r="AA222" s="199"/>
      <c r="AB222" s="199"/>
      <c r="AC222" s="198"/>
      <c r="AD222" s="265"/>
      <c r="AE222" s="265"/>
      <c r="AF222" s="265"/>
      <c r="AG222" s="265"/>
      <c r="AH222" s="265"/>
      <c r="AI222" s="265"/>
      <c r="AJ222" s="265"/>
      <c r="AK222" s="265"/>
      <c r="AL222" s="265"/>
      <c r="AM222" s="265"/>
      <c r="AN222" s="265"/>
      <c r="AO222" s="265"/>
      <c r="AP222" s="265"/>
      <c r="AQ222" s="265"/>
      <c r="AR222" s="265"/>
      <c r="AS222" s="265"/>
      <c r="AT222" s="265"/>
      <c r="AU222" s="265"/>
      <c r="AV222" s="265"/>
      <c r="AW222" s="200"/>
      <c r="AX222" s="265"/>
      <c r="AY222" s="199"/>
      <c r="AZ222" s="199"/>
      <c r="BA222" s="199"/>
      <c r="BB222" s="199"/>
      <c r="BC222" s="199"/>
      <c r="BD222" s="201"/>
      <c r="BE222" s="202"/>
      <c r="BF222" s="198"/>
      <c r="BG222" s="265"/>
      <c r="BH222" s="199"/>
      <c r="BI222" s="199"/>
      <c r="BJ222" s="199"/>
      <c r="BK222" s="199"/>
      <c r="BL222" s="200"/>
      <c r="BM222" s="198"/>
      <c r="BN222" s="199"/>
      <c r="BO222" s="199"/>
      <c r="BP222" s="199"/>
      <c r="BQ222" s="199"/>
      <c r="BR222" s="201"/>
      <c r="BS222" s="198"/>
      <c r="BT222" s="201"/>
      <c r="BU222" s="201"/>
      <c r="BV222" s="201"/>
      <c r="BW222" s="201"/>
      <c r="BX222" s="201"/>
      <c r="BY222" s="201"/>
      <c r="BZ222" s="201"/>
      <c r="CA222" s="198"/>
      <c r="CB222" s="199"/>
      <c r="CC222" s="199"/>
      <c r="CD222" s="199"/>
      <c r="CE222" s="199"/>
      <c r="CF222" s="199"/>
      <c r="CG222" s="199"/>
      <c r="CH222" s="201"/>
      <c r="CI222" s="203"/>
    </row>
    <row r="223" spans="2:87" ht="15.75" customHeight="1">
      <c r="B223" s="197">
        <v>218</v>
      </c>
      <c r="C223" s="39"/>
      <c r="D223" s="39"/>
      <c r="E223" s="40"/>
      <c r="F223" s="39"/>
      <c r="G223" s="41"/>
      <c r="H223" s="198"/>
      <c r="I223" s="265"/>
      <c r="J223" s="265"/>
      <c r="K223" s="265"/>
      <c r="L223" s="265"/>
      <c r="M223" s="265"/>
      <c r="N223" s="265"/>
      <c r="O223" s="265"/>
      <c r="P223" s="265"/>
      <c r="Q223" s="265"/>
      <c r="R223" s="265"/>
      <c r="S223" s="265"/>
      <c r="T223" s="265"/>
      <c r="U223" s="265"/>
      <c r="V223" s="265"/>
      <c r="W223" s="199"/>
      <c r="X223" s="199"/>
      <c r="Y223" s="199"/>
      <c r="Z223" s="199"/>
      <c r="AA223" s="199"/>
      <c r="AB223" s="199"/>
      <c r="AC223" s="198"/>
      <c r="AD223" s="265"/>
      <c r="AE223" s="265"/>
      <c r="AF223" s="265"/>
      <c r="AG223" s="265"/>
      <c r="AH223" s="265"/>
      <c r="AI223" s="265"/>
      <c r="AJ223" s="265"/>
      <c r="AK223" s="265"/>
      <c r="AL223" s="265"/>
      <c r="AM223" s="265"/>
      <c r="AN223" s="265"/>
      <c r="AO223" s="265"/>
      <c r="AP223" s="265"/>
      <c r="AQ223" s="265"/>
      <c r="AR223" s="265"/>
      <c r="AS223" s="265"/>
      <c r="AT223" s="265"/>
      <c r="AU223" s="265"/>
      <c r="AV223" s="265"/>
      <c r="AW223" s="200"/>
      <c r="AX223" s="265"/>
      <c r="AY223" s="199"/>
      <c r="AZ223" s="199"/>
      <c r="BA223" s="199"/>
      <c r="BB223" s="199"/>
      <c r="BC223" s="199"/>
      <c r="BD223" s="201"/>
      <c r="BE223" s="202"/>
      <c r="BF223" s="198"/>
      <c r="BG223" s="265"/>
      <c r="BH223" s="199"/>
      <c r="BI223" s="199"/>
      <c r="BJ223" s="199"/>
      <c r="BK223" s="199"/>
      <c r="BL223" s="200"/>
      <c r="BM223" s="198"/>
      <c r="BN223" s="199"/>
      <c r="BO223" s="199"/>
      <c r="BP223" s="199"/>
      <c r="BQ223" s="199"/>
      <c r="BR223" s="201"/>
      <c r="BS223" s="198"/>
      <c r="BT223" s="201"/>
      <c r="BU223" s="201"/>
      <c r="BV223" s="201"/>
      <c r="BW223" s="201"/>
      <c r="BX223" s="201"/>
      <c r="BY223" s="201"/>
      <c r="BZ223" s="201"/>
      <c r="CA223" s="198"/>
      <c r="CB223" s="199"/>
      <c r="CC223" s="199"/>
      <c r="CD223" s="199"/>
      <c r="CE223" s="199"/>
      <c r="CF223" s="199"/>
      <c r="CG223" s="199"/>
      <c r="CH223" s="201"/>
      <c r="CI223" s="203"/>
    </row>
    <row r="224" spans="2:87" ht="15.75" customHeight="1">
      <c r="B224" s="197">
        <v>219</v>
      </c>
      <c r="C224" s="39"/>
      <c r="D224" s="39"/>
      <c r="E224" s="40"/>
      <c r="F224" s="39"/>
      <c r="G224" s="41"/>
      <c r="H224" s="198"/>
      <c r="I224" s="265"/>
      <c r="J224" s="265"/>
      <c r="K224" s="265"/>
      <c r="L224" s="265"/>
      <c r="M224" s="265"/>
      <c r="N224" s="265"/>
      <c r="O224" s="265"/>
      <c r="P224" s="265"/>
      <c r="Q224" s="265"/>
      <c r="R224" s="265"/>
      <c r="S224" s="265"/>
      <c r="T224" s="265"/>
      <c r="U224" s="265"/>
      <c r="V224" s="265"/>
      <c r="W224" s="199"/>
      <c r="X224" s="199"/>
      <c r="Y224" s="199"/>
      <c r="Z224" s="199"/>
      <c r="AA224" s="199"/>
      <c r="AB224" s="199"/>
      <c r="AC224" s="198"/>
      <c r="AD224" s="265"/>
      <c r="AE224" s="265"/>
      <c r="AF224" s="265"/>
      <c r="AG224" s="265"/>
      <c r="AH224" s="265"/>
      <c r="AI224" s="265"/>
      <c r="AJ224" s="265"/>
      <c r="AK224" s="265"/>
      <c r="AL224" s="265"/>
      <c r="AM224" s="265"/>
      <c r="AN224" s="265"/>
      <c r="AO224" s="265"/>
      <c r="AP224" s="265"/>
      <c r="AQ224" s="265"/>
      <c r="AR224" s="265"/>
      <c r="AS224" s="265"/>
      <c r="AT224" s="265"/>
      <c r="AU224" s="265"/>
      <c r="AV224" s="265"/>
      <c r="AW224" s="200"/>
      <c r="AX224" s="265"/>
      <c r="AY224" s="199"/>
      <c r="AZ224" s="199"/>
      <c r="BA224" s="199"/>
      <c r="BB224" s="199"/>
      <c r="BC224" s="199"/>
      <c r="BD224" s="201"/>
      <c r="BE224" s="202"/>
      <c r="BF224" s="198"/>
      <c r="BG224" s="265"/>
      <c r="BH224" s="199"/>
      <c r="BI224" s="199"/>
      <c r="BJ224" s="199"/>
      <c r="BK224" s="199"/>
      <c r="BL224" s="200"/>
      <c r="BM224" s="198"/>
      <c r="BN224" s="199"/>
      <c r="BO224" s="199"/>
      <c r="BP224" s="199"/>
      <c r="BQ224" s="199"/>
      <c r="BR224" s="201"/>
      <c r="BS224" s="198"/>
      <c r="BT224" s="201"/>
      <c r="BU224" s="201"/>
      <c r="BV224" s="201"/>
      <c r="BW224" s="201"/>
      <c r="BX224" s="201"/>
      <c r="BY224" s="201"/>
      <c r="BZ224" s="201"/>
      <c r="CA224" s="198"/>
      <c r="CB224" s="199"/>
      <c r="CC224" s="199"/>
      <c r="CD224" s="199"/>
      <c r="CE224" s="199"/>
      <c r="CF224" s="199"/>
      <c r="CG224" s="199"/>
      <c r="CH224" s="201"/>
      <c r="CI224" s="203"/>
    </row>
    <row r="225" spans="2:87" ht="15.75" customHeight="1">
      <c r="B225" s="197">
        <v>220</v>
      </c>
      <c r="C225" s="39"/>
      <c r="D225" s="39"/>
      <c r="E225" s="40"/>
      <c r="F225" s="39"/>
      <c r="G225" s="41"/>
      <c r="H225" s="198"/>
      <c r="I225" s="265"/>
      <c r="J225" s="265"/>
      <c r="K225" s="265"/>
      <c r="L225" s="265"/>
      <c r="M225" s="265"/>
      <c r="N225" s="265"/>
      <c r="O225" s="265"/>
      <c r="P225" s="265"/>
      <c r="Q225" s="265"/>
      <c r="R225" s="265"/>
      <c r="S225" s="265"/>
      <c r="T225" s="265"/>
      <c r="U225" s="265"/>
      <c r="V225" s="265"/>
      <c r="W225" s="199"/>
      <c r="X225" s="199"/>
      <c r="Y225" s="199"/>
      <c r="Z225" s="199"/>
      <c r="AA225" s="199"/>
      <c r="AB225" s="199"/>
      <c r="AC225" s="198"/>
      <c r="AD225" s="265"/>
      <c r="AE225" s="265"/>
      <c r="AF225" s="265"/>
      <c r="AG225" s="265"/>
      <c r="AH225" s="265"/>
      <c r="AI225" s="265"/>
      <c r="AJ225" s="265"/>
      <c r="AK225" s="265"/>
      <c r="AL225" s="265"/>
      <c r="AM225" s="265"/>
      <c r="AN225" s="265"/>
      <c r="AO225" s="265"/>
      <c r="AP225" s="265"/>
      <c r="AQ225" s="265"/>
      <c r="AR225" s="265"/>
      <c r="AS225" s="265"/>
      <c r="AT225" s="265"/>
      <c r="AU225" s="265"/>
      <c r="AV225" s="265"/>
      <c r="AW225" s="200"/>
      <c r="AX225" s="265"/>
      <c r="AY225" s="199"/>
      <c r="AZ225" s="199"/>
      <c r="BA225" s="199"/>
      <c r="BB225" s="199"/>
      <c r="BC225" s="199"/>
      <c r="BD225" s="201"/>
      <c r="BE225" s="202"/>
      <c r="BF225" s="198"/>
      <c r="BG225" s="265"/>
      <c r="BH225" s="199"/>
      <c r="BI225" s="199"/>
      <c r="BJ225" s="199"/>
      <c r="BK225" s="199"/>
      <c r="BL225" s="200"/>
      <c r="BM225" s="198"/>
      <c r="BN225" s="199"/>
      <c r="BO225" s="199"/>
      <c r="BP225" s="199"/>
      <c r="BQ225" s="199"/>
      <c r="BR225" s="201"/>
      <c r="BS225" s="198"/>
      <c r="BT225" s="201"/>
      <c r="BU225" s="201"/>
      <c r="BV225" s="201"/>
      <c r="BW225" s="201"/>
      <c r="BX225" s="201"/>
      <c r="BY225" s="201"/>
      <c r="BZ225" s="201"/>
      <c r="CA225" s="198"/>
      <c r="CB225" s="199"/>
      <c r="CC225" s="199"/>
      <c r="CD225" s="199"/>
      <c r="CE225" s="199"/>
      <c r="CF225" s="199"/>
      <c r="CG225" s="199"/>
      <c r="CH225" s="201"/>
      <c r="CI225" s="203"/>
    </row>
    <row r="226" spans="2:87" ht="15.75" customHeight="1">
      <c r="B226" s="197">
        <v>221</v>
      </c>
      <c r="C226" s="39"/>
      <c r="D226" s="39"/>
      <c r="E226" s="40"/>
      <c r="F226" s="39"/>
      <c r="G226" s="41"/>
      <c r="H226" s="198"/>
      <c r="I226" s="265"/>
      <c r="J226" s="265"/>
      <c r="K226" s="265"/>
      <c r="L226" s="265"/>
      <c r="M226" s="265"/>
      <c r="N226" s="265"/>
      <c r="O226" s="265"/>
      <c r="P226" s="265"/>
      <c r="Q226" s="265"/>
      <c r="R226" s="265"/>
      <c r="S226" s="265"/>
      <c r="T226" s="265"/>
      <c r="U226" s="265"/>
      <c r="V226" s="265"/>
      <c r="W226" s="199"/>
      <c r="X226" s="199"/>
      <c r="Y226" s="199"/>
      <c r="Z226" s="199"/>
      <c r="AA226" s="199"/>
      <c r="AB226" s="199"/>
      <c r="AC226" s="198"/>
      <c r="AD226" s="265"/>
      <c r="AE226" s="265"/>
      <c r="AF226" s="265"/>
      <c r="AG226" s="265"/>
      <c r="AH226" s="265"/>
      <c r="AI226" s="265"/>
      <c r="AJ226" s="265"/>
      <c r="AK226" s="265"/>
      <c r="AL226" s="265"/>
      <c r="AM226" s="265"/>
      <c r="AN226" s="265"/>
      <c r="AO226" s="265"/>
      <c r="AP226" s="265"/>
      <c r="AQ226" s="265"/>
      <c r="AR226" s="265"/>
      <c r="AS226" s="265"/>
      <c r="AT226" s="265"/>
      <c r="AU226" s="265"/>
      <c r="AV226" s="265"/>
      <c r="AW226" s="200"/>
      <c r="AX226" s="265"/>
      <c r="AY226" s="199"/>
      <c r="AZ226" s="199"/>
      <c r="BA226" s="199"/>
      <c r="BB226" s="199"/>
      <c r="BC226" s="199"/>
      <c r="BD226" s="201"/>
      <c r="BE226" s="202"/>
      <c r="BF226" s="198"/>
      <c r="BG226" s="265"/>
      <c r="BH226" s="199"/>
      <c r="BI226" s="199"/>
      <c r="BJ226" s="199"/>
      <c r="BK226" s="199"/>
      <c r="BL226" s="200"/>
      <c r="BM226" s="198"/>
      <c r="BN226" s="199"/>
      <c r="BO226" s="199"/>
      <c r="BP226" s="199"/>
      <c r="BQ226" s="199"/>
      <c r="BR226" s="201"/>
      <c r="BS226" s="198"/>
      <c r="BT226" s="201"/>
      <c r="BU226" s="201"/>
      <c r="BV226" s="201"/>
      <c r="BW226" s="201"/>
      <c r="BX226" s="201"/>
      <c r="BY226" s="201"/>
      <c r="BZ226" s="201"/>
      <c r="CA226" s="198"/>
      <c r="CB226" s="199"/>
      <c r="CC226" s="199"/>
      <c r="CD226" s="199"/>
      <c r="CE226" s="199"/>
      <c r="CF226" s="199"/>
      <c r="CG226" s="199"/>
      <c r="CH226" s="201"/>
      <c r="CI226" s="203"/>
    </row>
    <row r="227" spans="2:87" ht="15.75" customHeight="1">
      <c r="B227" s="197">
        <v>222</v>
      </c>
      <c r="C227" s="39"/>
      <c r="D227" s="39"/>
      <c r="E227" s="40"/>
      <c r="F227" s="39"/>
      <c r="G227" s="41"/>
      <c r="H227" s="198"/>
      <c r="I227" s="265"/>
      <c r="J227" s="265"/>
      <c r="K227" s="265"/>
      <c r="L227" s="265"/>
      <c r="M227" s="265"/>
      <c r="N227" s="265"/>
      <c r="O227" s="265"/>
      <c r="P227" s="265"/>
      <c r="Q227" s="265"/>
      <c r="R227" s="265"/>
      <c r="S227" s="265"/>
      <c r="T227" s="265"/>
      <c r="U227" s="265"/>
      <c r="V227" s="265"/>
      <c r="W227" s="199"/>
      <c r="X227" s="199"/>
      <c r="Y227" s="199"/>
      <c r="Z227" s="199"/>
      <c r="AA227" s="199"/>
      <c r="AB227" s="199"/>
      <c r="AC227" s="198"/>
      <c r="AD227" s="265"/>
      <c r="AE227" s="265"/>
      <c r="AF227" s="265"/>
      <c r="AG227" s="265"/>
      <c r="AH227" s="265"/>
      <c r="AI227" s="265"/>
      <c r="AJ227" s="265"/>
      <c r="AK227" s="265"/>
      <c r="AL227" s="265"/>
      <c r="AM227" s="265"/>
      <c r="AN227" s="265"/>
      <c r="AO227" s="265"/>
      <c r="AP227" s="265"/>
      <c r="AQ227" s="265"/>
      <c r="AR227" s="265"/>
      <c r="AS227" s="265"/>
      <c r="AT227" s="265"/>
      <c r="AU227" s="265"/>
      <c r="AV227" s="265"/>
      <c r="AW227" s="200"/>
      <c r="AX227" s="265"/>
      <c r="AY227" s="199"/>
      <c r="AZ227" s="199"/>
      <c r="BA227" s="199"/>
      <c r="BB227" s="199"/>
      <c r="BC227" s="199"/>
      <c r="BD227" s="201"/>
      <c r="BE227" s="202"/>
      <c r="BF227" s="198"/>
      <c r="BG227" s="265"/>
      <c r="BH227" s="199"/>
      <c r="BI227" s="199"/>
      <c r="BJ227" s="199"/>
      <c r="BK227" s="199"/>
      <c r="BL227" s="200"/>
      <c r="BM227" s="198"/>
      <c r="BN227" s="199"/>
      <c r="BO227" s="199"/>
      <c r="BP227" s="199"/>
      <c r="BQ227" s="199"/>
      <c r="BR227" s="201"/>
      <c r="BS227" s="198"/>
      <c r="BT227" s="201"/>
      <c r="BU227" s="201"/>
      <c r="BV227" s="201"/>
      <c r="BW227" s="201"/>
      <c r="BX227" s="201"/>
      <c r="BY227" s="201"/>
      <c r="BZ227" s="201"/>
      <c r="CA227" s="198"/>
      <c r="CB227" s="199"/>
      <c r="CC227" s="199"/>
      <c r="CD227" s="199"/>
      <c r="CE227" s="199"/>
      <c r="CF227" s="199"/>
      <c r="CG227" s="199"/>
      <c r="CH227" s="201"/>
      <c r="CI227" s="203"/>
    </row>
    <row r="228" spans="2:87" ht="15.75" customHeight="1">
      <c r="B228" s="197">
        <v>223</v>
      </c>
      <c r="C228" s="39"/>
      <c r="D228" s="39"/>
      <c r="E228" s="40"/>
      <c r="F228" s="39"/>
      <c r="G228" s="41"/>
      <c r="H228" s="198"/>
      <c r="I228" s="265"/>
      <c r="J228" s="265"/>
      <c r="K228" s="265"/>
      <c r="L228" s="265"/>
      <c r="M228" s="265"/>
      <c r="N228" s="265"/>
      <c r="O228" s="265"/>
      <c r="P228" s="265"/>
      <c r="Q228" s="265"/>
      <c r="R228" s="265"/>
      <c r="S228" s="265"/>
      <c r="T228" s="265"/>
      <c r="U228" s="265"/>
      <c r="V228" s="265"/>
      <c r="W228" s="199"/>
      <c r="X228" s="199"/>
      <c r="Y228" s="199"/>
      <c r="Z228" s="199"/>
      <c r="AA228" s="199"/>
      <c r="AB228" s="199"/>
      <c r="AC228" s="198"/>
      <c r="AD228" s="265"/>
      <c r="AE228" s="265"/>
      <c r="AF228" s="265"/>
      <c r="AG228" s="265"/>
      <c r="AH228" s="265"/>
      <c r="AI228" s="265"/>
      <c r="AJ228" s="265"/>
      <c r="AK228" s="265"/>
      <c r="AL228" s="265"/>
      <c r="AM228" s="265"/>
      <c r="AN228" s="265"/>
      <c r="AO228" s="265"/>
      <c r="AP228" s="265"/>
      <c r="AQ228" s="265"/>
      <c r="AR228" s="265"/>
      <c r="AS228" s="265"/>
      <c r="AT228" s="265"/>
      <c r="AU228" s="265"/>
      <c r="AV228" s="265"/>
      <c r="AW228" s="200"/>
      <c r="AX228" s="265"/>
      <c r="AY228" s="199"/>
      <c r="AZ228" s="199"/>
      <c r="BA228" s="199"/>
      <c r="BB228" s="199"/>
      <c r="BC228" s="199"/>
      <c r="BD228" s="201"/>
      <c r="BE228" s="202"/>
      <c r="BF228" s="198"/>
      <c r="BG228" s="265"/>
      <c r="BH228" s="199"/>
      <c r="BI228" s="199"/>
      <c r="BJ228" s="199"/>
      <c r="BK228" s="199"/>
      <c r="BL228" s="200"/>
      <c r="BM228" s="198"/>
      <c r="BN228" s="199"/>
      <c r="BO228" s="199"/>
      <c r="BP228" s="199"/>
      <c r="BQ228" s="199"/>
      <c r="BR228" s="201"/>
      <c r="BS228" s="198"/>
      <c r="BT228" s="201"/>
      <c r="BU228" s="201"/>
      <c r="BV228" s="201"/>
      <c r="BW228" s="201"/>
      <c r="BX228" s="201"/>
      <c r="BY228" s="201"/>
      <c r="BZ228" s="201"/>
      <c r="CA228" s="198"/>
      <c r="CB228" s="199"/>
      <c r="CC228" s="199"/>
      <c r="CD228" s="199"/>
      <c r="CE228" s="199"/>
      <c r="CF228" s="199"/>
      <c r="CG228" s="199"/>
      <c r="CH228" s="201"/>
      <c r="CI228" s="203"/>
    </row>
    <row r="229" spans="2:87" ht="15.75" customHeight="1">
      <c r="B229" s="197">
        <v>224</v>
      </c>
      <c r="C229" s="39"/>
      <c r="D229" s="39"/>
      <c r="E229" s="40"/>
      <c r="F229" s="39"/>
      <c r="G229" s="41"/>
      <c r="H229" s="198"/>
      <c r="I229" s="265"/>
      <c r="J229" s="265"/>
      <c r="K229" s="265"/>
      <c r="L229" s="265"/>
      <c r="M229" s="265"/>
      <c r="N229" s="265"/>
      <c r="O229" s="265"/>
      <c r="P229" s="265"/>
      <c r="Q229" s="265"/>
      <c r="R229" s="265"/>
      <c r="S229" s="265"/>
      <c r="T229" s="265"/>
      <c r="U229" s="265"/>
      <c r="V229" s="265"/>
      <c r="W229" s="199"/>
      <c r="X229" s="199"/>
      <c r="Y229" s="199"/>
      <c r="Z229" s="199"/>
      <c r="AA229" s="199"/>
      <c r="AB229" s="199"/>
      <c r="AC229" s="198"/>
      <c r="AD229" s="265"/>
      <c r="AE229" s="265"/>
      <c r="AF229" s="265"/>
      <c r="AG229" s="265"/>
      <c r="AH229" s="265"/>
      <c r="AI229" s="265"/>
      <c r="AJ229" s="265"/>
      <c r="AK229" s="265"/>
      <c r="AL229" s="265"/>
      <c r="AM229" s="265"/>
      <c r="AN229" s="265"/>
      <c r="AO229" s="265"/>
      <c r="AP229" s="265"/>
      <c r="AQ229" s="265"/>
      <c r="AR229" s="265"/>
      <c r="AS229" s="265"/>
      <c r="AT229" s="265"/>
      <c r="AU229" s="265"/>
      <c r="AV229" s="265"/>
      <c r="AW229" s="200"/>
      <c r="AX229" s="265"/>
      <c r="AY229" s="199"/>
      <c r="AZ229" s="199"/>
      <c r="BA229" s="199"/>
      <c r="BB229" s="199"/>
      <c r="BC229" s="199"/>
      <c r="BD229" s="201"/>
      <c r="BE229" s="202"/>
      <c r="BF229" s="198"/>
      <c r="BG229" s="265"/>
      <c r="BH229" s="199"/>
      <c r="BI229" s="199"/>
      <c r="BJ229" s="199"/>
      <c r="BK229" s="199"/>
      <c r="BL229" s="200"/>
      <c r="BM229" s="198"/>
      <c r="BN229" s="199"/>
      <c r="BO229" s="199"/>
      <c r="BP229" s="199"/>
      <c r="BQ229" s="199"/>
      <c r="BR229" s="201"/>
      <c r="BS229" s="198"/>
      <c r="BT229" s="201"/>
      <c r="BU229" s="201"/>
      <c r="BV229" s="201"/>
      <c r="BW229" s="201"/>
      <c r="BX229" s="201"/>
      <c r="BY229" s="201"/>
      <c r="BZ229" s="201"/>
      <c r="CA229" s="198"/>
      <c r="CB229" s="199"/>
      <c r="CC229" s="199"/>
      <c r="CD229" s="199"/>
      <c r="CE229" s="199"/>
      <c r="CF229" s="199"/>
      <c r="CG229" s="199"/>
      <c r="CH229" s="201"/>
      <c r="CI229" s="203"/>
    </row>
    <row r="230" spans="2:87" ht="15.75" customHeight="1">
      <c r="B230" s="197">
        <v>225</v>
      </c>
      <c r="C230" s="39"/>
      <c r="D230" s="39"/>
      <c r="E230" s="40"/>
      <c r="F230" s="39"/>
      <c r="G230" s="41"/>
      <c r="H230" s="198"/>
      <c r="I230" s="265"/>
      <c r="J230" s="265"/>
      <c r="K230" s="265"/>
      <c r="L230" s="265"/>
      <c r="M230" s="265"/>
      <c r="N230" s="265"/>
      <c r="O230" s="265"/>
      <c r="P230" s="265"/>
      <c r="Q230" s="265"/>
      <c r="R230" s="265"/>
      <c r="S230" s="265"/>
      <c r="T230" s="265"/>
      <c r="U230" s="265"/>
      <c r="V230" s="265"/>
      <c r="W230" s="199"/>
      <c r="X230" s="199"/>
      <c r="Y230" s="199"/>
      <c r="Z230" s="199"/>
      <c r="AA230" s="199"/>
      <c r="AB230" s="199"/>
      <c r="AC230" s="198"/>
      <c r="AD230" s="265"/>
      <c r="AE230" s="265"/>
      <c r="AF230" s="265"/>
      <c r="AG230" s="265"/>
      <c r="AH230" s="265"/>
      <c r="AI230" s="265"/>
      <c r="AJ230" s="265"/>
      <c r="AK230" s="265"/>
      <c r="AL230" s="265"/>
      <c r="AM230" s="265"/>
      <c r="AN230" s="265"/>
      <c r="AO230" s="265"/>
      <c r="AP230" s="265"/>
      <c r="AQ230" s="265"/>
      <c r="AR230" s="265"/>
      <c r="AS230" s="265"/>
      <c r="AT230" s="265"/>
      <c r="AU230" s="265"/>
      <c r="AV230" s="265"/>
      <c r="AW230" s="200"/>
      <c r="AX230" s="265"/>
      <c r="AY230" s="199"/>
      <c r="AZ230" s="199"/>
      <c r="BA230" s="199"/>
      <c r="BB230" s="199"/>
      <c r="BC230" s="199"/>
      <c r="BD230" s="201"/>
      <c r="BE230" s="202"/>
      <c r="BF230" s="198"/>
      <c r="BG230" s="265"/>
      <c r="BH230" s="199"/>
      <c r="BI230" s="199"/>
      <c r="BJ230" s="199"/>
      <c r="BK230" s="199"/>
      <c r="BL230" s="200"/>
      <c r="BM230" s="198"/>
      <c r="BN230" s="199"/>
      <c r="BO230" s="199"/>
      <c r="BP230" s="199"/>
      <c r="BQ230" s="199"/>
      <c r="BR230" s="201"/>
      <c r="BS230" s="198"/>
      <c r="BT230" s="201"/>
      <c r="BU230" s="201"/>
      <c r="BV230" s="201"/>
      <c r="BW230" s="201"/>
      <c r="BX230" s="201"/>
      <c r="BY230" s="201"/>
      <c r="BZ230" s="201"/>
      <c r="CA230" s="198"/>
      <c r="CB230" s="199"/>
      <c r="CC230" s="199"/>
      <c r="CD230" s="199"/>
      <c r="CE230" s="199"/>
      <c r="CF230" s="199"/>
      <c r="CG230" s="199"/>
      <c r="CH230" s="201"/>
      <c r="CI230" s="203"/>
    </row>
    <row r="231" spans="2:87" ht="15.75" customHeight="1">
      <c r="B231" s="197">
        <v>226</v>
      </c>
      <c r="C231" s="39"/>
      <c r="D231" s="39"/>
      <c r="E231" s="40"/>
      <c r="F231" s="39"/>
      <c r="G231" s="41"/>
      <c r="H231" s="198"/>
      <c r="I231" s="265"/>
      <c r="J231" s="265"/>
      <c r="K231" s="265"/>
      <c r="L231" s="265"/>
      <c r="M231" s="265"/>
      <c r="N231" s="265"/>
      <c r="O231" s="265"/>
      <c r="P231" s="265"/>
      <c r="Q231" s="265"/>
      <c r="R231" s="265"/>
      <c r="S231" s="265"/>
      <c r="T231" s="265"/>
      <c r="U231" s="265"/>
      <c r="V231" s="265"/>
      <c r="W231" s="199"/>
      <c r="X231" s="199"/>
      <c r="Y231" s="199"/>
      <c r="Z231" s="199"/>
      <c r="AA231" s="199"/>
      <c r="AB231" s="199"/>
      <c r="AC231" s="198"/>
      <c r="AD231" s="265"/>
      <c r="AE231" s="265"/>
      <c r="AF231" s="265"/>
      <c r="AG231" s="265"/>
      <c r="AH231" s="265"/>
      <c r="AI231" s="265"/>
      <c r="AJ231" s="265"/>
      <c r="AK231" s="265"/>
      <c r="AL231" s="265"/>
      <c r="AM231" s="265"/>
      <c r="AN231" s="265"/>
      <c r="AO231" s="265"/>
      <c r="AP231" s="265"/>
      <c r="AQ231" s="265"/>
      <c r="AR231" s="265"/>
      <c r="AS231" s="265"/>
      <c r="AT231" s="265"/>
      <c r="AU231" s="265"/>
      <c r="AV231" s="265"/>
      <c r="AW231" s="200"/>
      <c r="AX231" s="265"/>
      <c r="AY231" s="199"/>
      <c r="AZ231" s="199"/>
      <c r="BA231" s="199"/>
      <c r="BB231" s="199"/>
      <c r="BC231" s="199"/>
      <c r="BD231" s="201"/>
      <c r="BE231" s="202"/>
      <c r="BF231" s="198"/>
      <c r="BG231" s="265"/>
      <c r="BH231" s="199"/>
      <c r="BI231" s="199"/>
      <c r="BJ231" s="199"/>
      <c r="BK231" s="199"/>
      <c r="BL231" s="200"/>
      <c r="BM231" s="198"/>
      <c r="BN231" s="199"/>
      <c r="BO231" s="199"/>
      <c r="BP231" s="199"/>
      <c r="BQ231" s="199"/>
      <c r="BR231" s="201"/>
      <c r="BS231" s="198"/>
      <c r="BT231" s="201"/>
      <c r="BU231" s="201"/>
      <c r="BV231" s="201"/>
      <c r="BW231" s="201"/>
      <c r="BX231" s="201"/>
      <c r="BY231" s="201"/>
      <c r="BZ231" s="201"/>
      <c r="CA231" s="198"/>
      <c r="CB231" s="199"/>
      <c r="CC231" s="199"/>
      <c r="CD231" s="199"/>
      <c r="CE231" s="199"/>
      <c r="CF231" s="199"/>
      <c r="CG231" s="199"/>
      <c r="CH231" s="201"/>
      <c r="CI231" s="203"/>
    </row>
    <row r="232" spans="2:87" ht="15.75" customHeight="1">
      <c r="B232" s="197">
        <v>227</v>
      </c>
      <c r="C232" s="39"/>
      <c r="D232" s="39"/>
      <c r="E232" s="40"/>
      <c r="F232" s="39"/>
      <c r="G232" s="41"/>
      <c r="H232" s="198"/>
      <c r="I232" s="265"/>
      <c r="J232" s="265"/>
      <c r="K232" s="265"/>
      <c r="L232" s="265"/>
      <c r="M232" s="265"/>
      <c r="N232" s="265"/>
      <c r="O232" s="265"/>
      <c r="P232" s="265"/>
      <c r="Q232" s="265"/>
      <c r="R232" s="265"/>
      <c r="S232" s="265"/>
      <c r="T232" s="265"/>
      <c r="U232" s="265"/>
      <c r="V232" s="265"/>
      <c r="W232" s="199"/>
      <c r="X232" s="199"/>
      <c r="Y232" s="199"/>
      <c r="Z232" s="199"/>
      <c r="AA232" s="199"/>
      <c r="AB232" s="199"/>
      <c r="AC232" s="198"/>
      <c r="AD232" s="265"/>
      <c r="AE232" s="265"/>
      <c r="AF232" s="265"/>
      <c r="AG232" s="265"/>
      <c r="AH232" s="265"/>
      <c r="AI232" s="265"/>
      <c r="AJ232" s="265"/>
      <c r="AK232" s="265"/>
      <c r="AL232" s="265"/>
      <c r="AM232" s="265"/>
      <c r="AN232" s="265"/>
      <c r="AO232" s="265"/>
      <c r="AP232" s="265"/>
      <c r="AQ232" s="265"/>
      <c r="AR232" s="265"/>
      <c r="AS232" s="265"/>
      <c r="AT232" s="265"/>
      <c r="AU232" s="265"/>
      <c r="AV232" s="265"/>
      <c r="AW232" s="200"/>
      <c r="AX232" s="265"/>
      <c r="AY232" s="199"/>
      <c r="AZ232" s="199"/>
      <c r="BA232" s="199"/>
      <c r="BB232" s="199"/>
      <c r="BC232" s="199"/>
      <c r="BD232" s="201"/>
      <c r="BE232" s="202"/>
      <c r="BF232" s="198"/>
      <c r="BG232" s="265"/>
      <c r="BH232" s="199"/>
      <c r="BI232" s="199"/>
      <c r="BJ232" s="199"/>
      <c r="BK232" s="199"/>
      <c r="BL232" s="200"/>
      <c r="BM232" s="198"/>
      <c r="BN232" s="199"/>
      <c r="BO232" s="199"/>
      <c r="BP232" s="199"/>
      <c r="BQ232" s="199"/>
      <c r="BR232" s="201"/>
      <c r="BS232" s="198"/>
      <c r="BT232" s="201"/>
      <c r="BU232" s="201"/>
      <c r="BV232" s="201"/>
      <c r="BW232" s="201"/>
      <c r="BX232" s="201"/>
      <c r="BY232" s="201"/>
      <c r="BZ232" s="201"/>
      <c r="CA232" s="198"/>
      <c r="CB232" s="199"/>
      <c r="CC232" s="199"/>
      <c r="CD232" s="199"/>
      <c r="CE232" s="199"/>
      <c r="CF232" s="199"/>
      <c r="CG232" s="199"/>
      <c r="CH232" s="201"/>
      <c r="CI232" s="203"/>
    </row>
    <row r="233" spans="2:87" ht="15.75" customHeight="1">
      <c r="B233" s="197">
        <v>228</v>
      </c>
      <c r="C233" s="39"/>
      <c r="D233" s="39"/>
      <c r="E233" s="40"/>
      <c r="F233" s="39"/>
      <c r="G233" s="41"/>
      <c r="H233" s="198"/>
      <c r="I233" s="265"/>
      <c r="J233" s="265"/>
      <c r="K233" s="265"/>
      <c r="L233" s="265"/>
      <c r="M233" s="265"/>
      <c r="N233" s="265"/>
      <c r="O233" s="265"/>
      <c r="P233" s="265"/>
      <c r="Q233" s="265"/>
      <c r="R233" s="265"/>
      <c r="S233" s="265"/>
      <c r="T233" s="265"/>
      <c r="U233" s="265"/>
      <c r="V233" s="265"/>
      <c r="W233" s="199"/>
      <c r="X233" s="199"/>
      <c r="Y233" s="199"/>
      <c r="Z233" s="199"/>
      <c r="AA233" s="199"/>
      <c r="AB233" s="199"/>
      <c r="AC233" s="198"/>
      <c r="AD233" s="265"/>
      <c r="AE233" s="265"/>
      <c r="AF233" s="265"/>
      <c r="AG233" s="265"/>
      <c r="AH233" s="265"/>
      <c r="AI233" s="265"/>
      <c r="AJ233" s="265"/>
      <c r="AK233" s="265"/>
      <c r="AL233" s="265"/>
      <c r="AM233" s="265"/>
      <c r="AN233" s="265"/>
      <c r="AO233" s="265"/>
      <c r="AP233" s="265"/>
      <c r="AQ233" s="265"/>
      <c r="AR233" s="265"/>
      <c r="AS233" s="265"/>
      <c r="AT233" s="265"/>
      <c r="AU233" s="265"/>
      <c r="AV233" s="265"/>
      <c r="AW233" s="200"/>
      <c r="AX233" s="265"/>
      <c r="AY233" s="199"/>
      <c r="AZ233" s="199"/>
      <c r="BA233" s="199"/>
      <c r="BB233" s="199"/>
      <c r="BC233" s="199"/>
      <c r="BD233" s="201"/>
      <c r="BE233" s="202"/>
      <c r="BF233" s="198"/>
      <c r="BG233" s="265"/>
      <c r="BH233" s="199"/>
      <c r="BI233" s="199"/>
      <c r="BJ233" s="199"/>
      <c r="BK233" s="199"/>
      <c r="BL233" s="200"/>
      <c r="BM233" s="198"/>
      <c r="BN233" s="199"/>
      <c r="BO233" s="199"/>
      <c r="BP233" s="199"/>
      <c r="BQ233" s="199"/>
      <c r="BR233" s="201"/>
      <c r="BS233" s="198"/>
      <c r="BT233" s="201"/>
      <c r="BU233" s="201"/>
      <c r="BV233" s="201"/>
      <c r="BW233" s="201"/>
      <c r="BX233" s="201"/>
      <c r="BY233" s="201"/>
      <c r="BZ233" s="201"/>
      <c r="CA233" s="198"/>
      <c r="CB233" s="199"/>
      <c r="CC233" s="199"/>
      <c r="CD233" s="199"/>
      <c r="CE233" s="199"/>
      <c r="CF233" s="199"/>
      <c r="CG233" s="199"/>
      <c r="CH233" s="201"/>
      <c r="CI233" s="203"/>
    </row>
    <row r="234" spans="2:87" ht="15.75" customHeight="1">
      <c r="B234" s="197">
        <v>229</v>
      </c>
      <c r="C234" s="39"/>
      <c r="D234" s="39"/>
      <c r="E234" s="40"/>
      <c r="F234" s="39"/>
      <c r="G234" s="41"/>
      <c r="H234" s="198"/>
      <c r="I234" s="265"/>
      <c r="J234" s="265"/>
      <c r="K234" s="265"/>
      <c r="L234" s="265"/>
      <c r="M234" s="265"/>
      <c r="N234" s="265"/>
      <c r="O234" s="265"/>
      <c r="P234" s="265"/>
      <c r="Q234" s="265"/>
      <c r="R234" s="265"/>
      <c r="S234" s="265"/>
      <c r="T234" s="265"/>
      <c r="U234" s="265"/>
      <c r="V234" s="265"/>
      <c r="W234" s="199"/>
      <c r="X234" s="199"/>
      <c r="Y234" s="199"/>
      <c r="Z234" s="199"/>
      <c r="AA234" s="199"/>
      <c r="AB234" s="199"/>
      <c r="AC234" s="198"/>
      <c r="AD234" s="265"/>
      <c r="AE234" s="265"/>
      <c r="AF234" s="265"/>
      <c r="AG234" s="265"/>
      <c r="AH234" s="265"/>
      <c r="AI234" s="265"/>
      <c r="AJ234" s="265"/>
      <c r="AK234" s="265"/>
      <c r="AL234" s="265"/>
      <c r="AM234" s="265"/>
      <c r="AN234" s="265"/>
      <c r="AO234" s="265"/>
      <c r="AP234" s="265"/>
      <c r="AQ234" s="265"/>
      <c r="AR234" s="265"/>
      <c r="AS234" s="265"/>
      <c r="AT234" s="265"/>
      <c r="AU234" s="265"/>
      <c r="AV234" s="265"/>
      <c r="AW234" s="200"/>
      <c r="AX234" s="265"/>
      <c r="AY234" s="199"/>
      <c r="AZ234" s="199"/>
      <c r="BA234" s="199"/>
      <c r="BB234" s="199"/>
      <c r="BC234" s="199"/>
      <c r="BD234" s="201"/>
      <c r="BE234" s="202"/>
      <c r="BF234" s="198"/>
      <c r="BG234" s="265"/>
      <c r="BH234" s="199"/>
      <c r="BI234" s="199"/>
      <c r="BJ234" s="199"/>
      <c r="BK234" s="199"/>
      <c r="BL234" s="200"/>
      <c r="BM234" s="198"/>
      <c r="BN234" s="199"/>
      <c r="BO234" s="199"/>
      <c r="BP234" s="199"/>
      <c r="BQ234" s="199"/>
      <c r="BR234" s="201"/>
      <c r="BS234" s="198"/>
      <c r="BT234" s="201"/>
      <c r="BU234" s="201"/>
      <c r="BV234" s="201"/>
      <c r="BW234" s="201"/>
      <c r="BX234" s="201"/>
      <c r="BY234" s="201"/>
      <c r="BZ234" s="201"/>
      <c r="CA234" s="198"/>
      <c r="CB234" s="199"/>
      <c r="CC234" s="199"/>
      <c r="CD234" s="199"/>
      <c r="CE234" s="199"/>
      <c r="CF234" s="199"/>
      <c r="CG234" s="199"/>
      <c r="CH234" s="201"/>
      <c r="CI234" s="203"/>
    </row>
    <row r="235" spans="2:87" ht="15.75" customHeight="1">
      <c r="B235" s="197">
        <v>230</v>
      </c>
      <c r="C235" s="39"/>
      <c r="D235" s="39"/>
      <c r="E235" s="40"/>
      <c r="F235" s="39"/>
      <c r="G235" s="41"/>
      <c r="H235" s="198"/>
      <c r="I235" s="265"/>
      <c r="J235" s="265"/>
      <c r="K235" s="265"/>
      <c r="L235" s="265"/>
      <c r="M235" s="265"/>
      <c r="N235" s="265"/>
      <c r="O235" s="265"/>
      <c r="P235" s="265"/>
      <c r="Q235" s="265"/>
      <c r="R235" s="265"/>
      <c r="S235" s="265"/>
      <c r="T235" s="265"/>
      <c r="U235" s="265"/>
      <c r="V235" s="265"/>
      <c r="W235" s="199"/>
      <c r="X235" s="199"/>
      <c r="Y235" s="199"/>
      <c r="Z235" s="199"/>
      <c r="AA235" s="199"/>
      <c r="AB235" s="199"/>
      <c r="AC235" s="198"/>
      <c r="AD235" s="265"/>
      <c r="AE235" s="265"/>
      <c r="AF235" s="265"/>
      <c r="AG235" s="265"/>
      <c r="AH235" s="265"/>
      <c r="AI235" s="265"/>
      <c r="AJ235" s="265"/>
      <c r="AK235" s="265"/>
      <c r="AL235" s="265"/>
      <c r="AM235" s="265"/>
      <c r="AN235" s="265"/>
      <c r="AO235" s="265"/>
      <c r="AP235" s="265"/>
      <c r="AQ235" s="265"/>
      <c r="AR235" s="265"/>
      <c r="AS235" s="265"/>
      <c r="AT235" s="265"/>
      <c r="AU235" s="265"/>
      <c r="AV235" s="265"/>
      <c r="AW235" s="200"/>
      <c r="AX235" s="265"/>
      <c r="AY235" s="199"/>
      <c r="AZ235" s="199"/>
      <c r="BA235" s="199"/>
      <c r="BB235" s="199"/>
      <c r="BC235" s="199"/>
      <c r="BD235" s="201"/>
      <c r="BE235" s="202"/>
      <c r="BF235" s="198"/>
      <c r="BG235" s="265"/>
      <c r="BH235" s="199"/>
      <c r="BI235" s="199"/>
      <c r="BJ235" s="199"/>
      <c r="BK235" s="199"/>
      <c r="BL235" s="200"/>
      <c r="BM235" s="198"/>
      <c r="BN235" s="199"/>
      <c r="BO235" s="199"/>
      <c r="BP235" s="199"/>
      <c r="BQ235" s="199"/>
      <c r="BR235" s="201"/>
      <c r="BS235" s="198"/>
      <c r="BT235" s="201"/>
      <c r="BU235" s="201"/>
      <c r="BV235" s="201"/>
      <c r="BW235" s="201"/>
      <c r="BX235" s="201"/>
      <c r="BY235" s="201"/>
      <c r="BZ235" s="201"/>
      <c r="CA235" s="198"/>
      <c r="CB235" s="199"/>
      <c r="CC235" s="199"/>
      <c r="CD235" s="199"/>
      <c r="CE235" s="199"/>
      <c r="CF235" s="199"/>
      <c r="CG235" s="199"/>
      <c r="CH235" s="201"/>
      <c r="CI235" s="203"/>
    </row>
    <row r="236" spans="2:87" ht="15.75" customHeight="1">
      <c r="B236" s="197">
        <v>231</v>
      </c>
      <c r="C236" s="39"/>
      <c r="D236" s="39"/>
      <c r="E236" s="40"/>
      <c r="F236" s="39"/>
      <c r="G236" s="41"/>
      <c r="H236" s="198"/>
      <c r="I236" s="265"/>
      <c r="J236" s="265"/>
      <c r="K236" s="265"/>
      <c r="L236" s="265"/>
      <c r="M236" s="265"/>
      <c r="N236" s="265"/>
      <c r="O236" s="265"/>
      <c r="P236" s="265"/>
      <c r="Q236" s="265"/>
      <c r="R236" s="265"/>
      <c r="S236" s="265"/>
      <c r="T236" s="265"/>
      <c r="U236" s="265"/>
      <c r="V236" s="265"/>
      <c r="W236" s="199"/>
      <c r="X236" s="199"/>
      <c r="Y236" s="199"/>
      <c r="Z236" s="199"/>
      <c r="AA236" s="199"/>
      <c r="AB236" s="199"/>
      <c r="AC236" s="198"/>
      <c r="AD236" s="265"/>
      <c r="AE236" s="265"/>
      <c r="AF236" s="265"/>
      <c r="AG236" s="265"/>
      <c r="AH236" s="265"/>
      <c r="AI236" s="265"/>
      <c r="AJ236" s="265"/>
      <c r="AK236" s="265"/>
      <c r="AL236" s="265"/>
      <c r="AM236" s="265"/>
      <c r="AN236" s="265"/>
      <c r="AO236" s="265"/>
      <c r="AP236" s="265"/>
      <c r="AQ236" s="265"/>
      <c r="AR236" s="265"/>
      <c r="AS236" s="265"/>
      <c r="AT236" s="265"/>
      <c r="AU236" s="265"/>
      <c r="AV236" s="265"/>
      <c r="AW236" s="200"/>
      <c r="AX236" s="265"/>
      <c r="AY236" s="199"/>
      <c r="AZ236" s="199"/>
      <c r="BA236" s="199"/>
      <c r="BB236" s="199"/>
      <c r="BC236" s="199"/>
      <c r="BD236" s="201"/>
      <c r="BE236" s="202"/>
      <c r="BF236" s="198"/>
      <c r="BG236" s="265"/>
      <c r="BH236" s="199"/>
      <c r="BI236" s="199"/>
      <c r="BJ236" s="199"/>
      <c r="BK236" s="199"/>
      <c r="BL236" s="200"/>
      <c r="BM236" s="198"/>
      <c r="BN236" s="199"/>
      <c r="BO236" s="199"/>
      <c r="BP236" s="199"/>
      <c r="BQ236" s="199"/>
      <c r="BR236" s="201"/>
      <c r="BS236" s="198"/>
      <c r="BT236" s="201"/>
      <c r="BU236" s="201"/>
      <c r="BV236" s="201"/>
      <c r="BW236" s="201"/>
      <c r="BX236" s="201"/>
      <c r="BY236" s="201"/>
      <c r="BZ236" s="201"/>
      <c r="CA236" s="198"/>
      <c r="CB236" s="199"/>
      <c r="CC236" s="199"/>
      <c r="CD236" s="199"/>
      <c r="CE236" s="199"/>
      <c r="CF236" s="199"/>
      <c r="CG236" s="199"/>
      <c r="CH236" s="201"/>
      <c r="CI236" s="203"/>
    </row>
    <row r="237" spans="2:87" ht="15.75" customHeight="1">
      <c r="B237" s="197">
        <v>232</v>
      </c>
      <c r="C237" s="39"/>
      <c r="D237" s="39"/>
      <c r="E237" s="40"/>
      <c r="F237" s="39"/>
      <c r="G237" s="41"/>
      <c r="H237" s="198"/>
      <c r="I237" s="265"/>
      <c r="J237" s="265"/>
      <c r="K237" s="265"/>
      <c r="L237" s="265"/>
      <c r="M237" s="265"/>
      <c r="N237" s="265"/>
      <c r="O237" s="265"/>
      <c r="P237" s="265"/>
      <c r="Q237" s="265"/>
      <c r="R237" s="265"/>
      <c r="S237" s="265"/>
      <c r="T237" s="265"/>
      <c r="U237" s="265"/>
      <c r="V237" s="265"/>
      <c r="W237" s="199"/>
      <c r="X237" s="199"/>
      <c r="Y237" s="199"/>
      <c r="Z237" s="199"/>
      <c r="AA237" s="199"/>
      <c r="AB237" s="199"/>
      <c r="AC237" s="198"/>
      <c r="AD237" s="265"/>
      <c r="AE237" s="265"/>
      <c r="AF237" s="265"/>
      <c r="AG237" s="265"/>
      <c r="AH237" s="265"/>
      <c r="AI237" s="265"/>
      <c r="AJ237" s="265"/>
      <c r="AK237" s="265"/>
      <c r="AL237" s="265"/>
      <c r="AM237" s="265"/>
      <c r="AN237" s="265"/>
      <c r="AO237" s="265"/>
      <c r="AP237" s="265"/>
      <c r="AQ237" s="265"/>
      <c r="AR237" s="265"/>
      <c r="AS237" s="265"/>
      <c r="AT237" s="265"/>
      <c r="AU237" s="265"/>
      <c r="AV237" s="265"/>
      <c r="AW237" s="200"/>
      <c r="AX237" s="265"/>
      <c r="AY237" s="199"/>
      <c r="AZ237" s="199"/>
      <c r="BA237" s="199"/>
      <c r="BB237" s="199"/>
      <c r="BC237" s="199"/>
      <c r="BD237" s="201"/>
      <c r="BE237" s="202"/>
      <c r="BF237" s="198"/>
      <c r="BG237" s="265"/>
      <c r="BH237" s="199"/>
      <c r="BI237" s="199"/>
      <c r="BJ237" s="199"/>
      <c r="BK237" s="199"/>
      <c r="BL237" s="200"/>
      <c r="BM237" s="198"/>
      <c r="BN237" s="199"/>
      <c r="BO237" s="199"/>
      <c r="BP237" s="199"/>
      <c r="BQ237" s="199"/>
      <c r="BR237" s="201"/>
      <c r="BS237" s="198"/>
      <c r="BT237" s="201"/>
      <c r="BU237" s="201"/>
      <c r="BV237" s="201"/>
      <c r="BW237" s="201"/>
      <c r="BX237" s="201"/>
      <c r="BY237" s="201"/>
      <c r="BZ237" s="201"/>
      <c r="CA237" s="198"/>
      <c r="CB237" s="199"/>
      <c r="CC237" s="199"/>
      <c r="CD237" s="199"/>
      <c r="CE237" s="199"/>
      <c r="CF237" s="199"/>
      <c r="CG237" s="199"/>
      <c r="CH237" s="201"/>
      <c r="CI237" s="203"/>
    </row>
    <row r="238" spans="2:87" ht="15.75" customHeight="1">
      <c r="B238" s="197">
        <v>233</v>
      </c>
      <c r="C238" s="39"/>
      <c r="D238" s="39"/>
      <c r="E238" s="40"/>
      <c r="F238" s="39"/>
      <c r="G238" s="41"/>
      <c r="H238" s="198"/>
      <c r="I238" s="265"/>
      <c r="J238" s="265"/>
      <c r="K238" s="265"/>
      <c r="L238" s="265"/>
      <c r="M238" s="265"/>
      <c r="N238" s="265"/>
      <c r="O238" s="265"/>
      <c r="P238" s="265"/>
      <c r="Q238" s="265"/>
      <c r="R238" s="265"/>
      <c r="S238" s="265"/>
      <c r="T238" s="265"/>
      <c r="U238" s="265"/>
      <c r="V238" s="265"/>
      <c r="W238" s="199"/>
      <c r="X238" s="199"/>
      <c r="Y238" s="199"/>
      <c r="Z238" s="199"/>
      <c r="AA238" s="199"/>
      <c r="AB238" s="199"/>
      <c r="AC238" s="198"/>
      <c r="AD238" s="265"/>
      <c r="AE238" s="265"/>
      <c r="AF238" s="265"/>
      <c r="AG238" s="265"/>
      <c r="AH238" s="265"/>
      <c r="AI238" s="265"/>
      <c r="AJ238" s="265"/>
      <c r="AK238" s="265"/>
      <c r="AL238" s="265"/>
      <c r="AM238" s="265"/>
      <c r="AN238" s="265"/>
      <c r="AO238" s="265"/>
      <c r="AP238" s="265"/>
      <c r="AQ238" s="265"/>
      <c r="AR238" s="265"/>
      <c r="AS238" s="265"/>
      <c r="AT238" s="265"/>
      <c r="AU238" s="265"/>
      <c r="AV238" s="265"/>
      <c r="AW238" s="200"/>
      <c r="AX238" s="265"/>
      <c r="AY238" s="199"/>
      <c r="AZ238" s="199"/>
      <c r="BA238" s="199"/>
      <c r="BB238" s="199"/>
      <c r="BC238" s="199"/>
      <c r="BD238" s="201"/>
      <c r="BE238" s="202"/>
      <c r="BF238" s="198"/>
      <c r="BG238" s="265"/>
      <c r="BH238" s="199"/>
      <c r="BI238" s="199"/>
      <c r="BJ238" s="199"/>
      <c r="BK238" s="199"/>
      <c r="BL238" s="200"/>
      <c r="BM238" s="198"/>
      <c r="BN238" s="199"/>
      <c r="BO238" s="199"/>
      <c r="BP238" s="199"/>
      <c r="BQ238" s="199"/>
      <c r="BR238" s="201"/>
      <c r="BS238" s="198"/>
      <c r="BT238" s="201"/>
      <c r="BU238" s="201"/>
      <c r="BV238" s="201"/>
      <c r="BW238" s="201"/>
      <c r="BX238" s="201"/>
      <c r="BY238" s="201"/>
      <c r="BZ238" s="201"/>
      <c r="CA238" s="198"/>
      <c r="CB238" s="199"/>
      <c r="CC238" s="199"/>
      <c r="CD238" s="199"/>
      <c r="CE238" s="199"/>
      <c r="CF238" s="199"/>
      <c r="CG238" s="199"/>
      <c r="CH238" s="201"/>
      <c r="CI238" s="203"/>
    </row>
    <row r="239" spans="2:87" ht="15.75" customHeight="1">
      <c r="B239" s="197">
        <v>234</v>
      </c>
      <c r="C239" s="39"/>
      <c r="D239" s="39"/>
      <c r="E239" s="40"/>
      <c r="F239" s="39"/>
      <c r="G239" s="41"/>
      <c r="H239" s="198"/>
      <c r="I239" s="265"/>
      <c r="J239" s="265"/>
      <c r="K239" s="265"/>
      <c r="L239" s="265"/>
      <c r="M239" s="265"/>
      <c r="N239" s="265"/>
      <c r="O239" s="265"/>
      <c r="P239" s="265"/>
      <c r="Q239" s="265"/>
      <c r="R239" s="265"/>
      <c r="S239" s="265"/>
      <c r="T239" s="265"/>
      <c r="U239" s="265"/>
      <c r="V239" s="265"/>
      <c r="W239" s="199"/>
      <c r="X239" s="199"/>
      <c r="Y239" s="199"/>
      <c r="Z239" s="199"/>
      <c r="AA239" s="199"/>
      <c r="AB239" s="199"/>
      <c r="AC239" s="198"/>
      <c r="AD239" s="265"/>
      <c r="AE239" s="265"/>
      <c r="AF239" s="265"/>
      <c r="AG239" s="265"/>
      <c r="AH239" s="265"/>
      <c r="AI239" s="265"/>
      <c r="AJ239" s="265"/>
      <c r="AK239" s="265"/>
      <c r="AL239" s="265"/>
      <c r="AM239" s="265"/>
      <c r="AN239" s="265"/>
      <c r="AO239" s="265"/>
      <c r="AP239" s="265"/>
      <c r="AQ239" s="265"/>
      <c r="AR239" s="265"/>
      <c r="AS239" s="265"/>
      <c r="AT239" s="265"/>
      <c r="AU239" s="265"/>
      <c r="AV239" s="265"/>
      <c r="AW239" s="200"/>
      <c r="AX239" s="265"/>
      <c r="AY239" s="199"/>
      <c r="AZ239" s="199"/>
      <c r="BA239" s="199"/>
      <c r="BB239" s="199"/>
      <c r="BC239" s="199"/>
      <c r="BD239" s="201"/>
      <c r="BE239" s="202"/>
      <c r="BF239" s="198"/>
      <c r="BG239" s="265"/>
      <c r="BH239" s="199"/>
      <c r="BI239" s="199"/>
      <c r="BJ239" s="199"/>
      <c r="BK239" s="199"/>
      <c r="BL239" s="200"/>
      <c r="BM239" s="198"/>
      <c r="BN239" s="199"/>
      <c r="BO239" s="199"/>
      <c r="BP239" s="199"/>
      <c r="BQ239" s="199"/>
      <c r="BR239" s="201"/>
      <c r="BS239" s="198"/>
      <c r="BT239" s="201"/>
      <c r="BU239" s="201"/>
      <c r="BV239" s="201"/>
      <c r="BW239" s="201"/>
      <c r="BX239" s="201"/>
      <c r="BY239" s="201"/>
      <c r="BZ239" s="201"/>
      <c r="CA239" s="198"/>
      <c r="CB239" s="199"/>
      <c r="CC239" s="199"/>
      <c r="CD239" s="199"/>
      <c r="CE239" s="199"/>
      <c r="CF239" s="199"/>
      <c r="CG239" s="199"/>
      <c r="CH239" s="201"/>
      <c r="CI239" s="203"/>
    </row>
    <row r="240" spans="2:87" ht="15.75" customHeight="1">
      <c r="B240" s="197">
        <v>235</v>
      </c>
      <c r="C240" s="39"/>
      <c r="D240" s="39"/>
      <c r="E240" s="40"/>
      <c r="F240" s="39"/>
      <c r="G240" s="41"/>
      <c r="H240" s="198"/>
      <c r="I240" s="265"/>
      <c r="J240" s="265"/>
      <c r="K240" s="265"/>
      <c r="L240" s="265"/>
      <c r="M240" s="265"/>
      <c r="N240" s="265"/>
      <c r="O240" s="265"/>
      <c r="P240" s="265"/>
      <c r="Q240" s="265"/>
      <c r="R240" s="265"/>
      <c r="S240" s="265"/>
      <c r="T240" s="265"/>
      <c r="U240" s="265"/>
      <c r="V240" s="265"/>
      <c r="W240" s="199"/>
      <c r="X240" s="199"/>
      <c r="Y240" s="199"/>
      <c r="Z240" s="199"/>
      <c r="AA240" s="199"/>
      <c r="AB240" s="199"/>
      <c r="AC240" s="198"/>
      <c r="AD240" s="265"/>
      <c r="AE240" s="265"/>
      <c r="AF240" s="265"/>
      <c r="AG240" s="265"/>
      <c r="AH240" s="265"/>
      <c r="AI240" s="265"/>
      <c r="AJ240" s="265"/>
      <c r="AK240" s="265"/>
      <c r="AL240" s="265"/>
      <c r="AM240" s="265"/>
      <c r="AN240" s="265"/>
      <c r="AO240" s="265"/>
      <c r="AP240" s="265"/>
      <c r="AQ240" s="265"/>
      <c r="AR240" s="265"/>
      <c r="AS240" s="265"/>
      <c r="AT240" s="265"/>
      <c r="AU240" s="265"/>
      <c r="AV240" s="265"/>
      <c r="AW240" s="200"/>
      <c r="AX240" s="265"/>
      <c r="AY240" s="199"/>
      <c r="AZ240" s="199"/>
      <c r="BA240" s="199"/>
      <c r="BB240" s="199"/>
      <c r="BC240" s="199"/>
      <c r="BD240" s="201"/>
      <c r="BE240" s="202"/>
      <c r="BF240" s="198"/>
      <c r="BG240" s="265"/>
      <c r="BH240" s="199"/>
      <c r="BI240" s="199"/>
      <c r="BJ240" s="199"/>
      <c r="BK240" s="199"/>
      <c r="BL240" s="200"/>
      <c r="BM240" s="198"/>
      <c r="BN240" s="199"/>
      <c r="BO240" s="199"/>
      <c r="BP240" s="199"/>
      <c r="BQ240" s="199"/>
      <c r="BR240" s="201"/>
      <c r="BS240" s="198"/>
      <c r="BT240" s="201"/>
      <c r="BU240" s="201"/>
      <c r="BV240" s="201"/>
      <c r="BW240" s="201"/>
      <c r="BX240" s="201"/>
      <c r="BY240" s="201"/>
      <c r="BZ240" s="201"/>
      <c r="CA240" s="198"/>
      <c r="CB240" s="199"/>
      <c r="CC240" s="199"/>
      <c r="CD240" s="199"/>
      <c r="CE240" s="199"/>
      <c r="CF240" s="199"/>
      <c r="CG240" s="199"/>
      <c r="CH240" s="201"/>
      <c r="CI240" s="203"/>
    </row>
    <row r="241" spans="2:87" ht="15.75" customHeight="1">
      <c r="B241" s="197">
        <v>236</v>
      </c>
      <c r="C241" s="39"/>
      <c r="D241" s="39"/>
      <c r="E241" s="40"/>
      <c r="F241" s="39"/>
      <c r="G241" s="41"/>
      <c r="H241" s="198"/>
      <c r="I241" s="265"/>
      <c r="J241" s="265"/>
      <c r="K241" s="265"/>
      <c r="L241" s="265"/>
      <c r="M241" s="265"/>
      <c r="N241" s="265"/>
      <c r="O241" s="265"/>
      <c r="P241" s="265"/>
      <c r="Q241" s="265"/>
      <c r="R241" s="265"/>
      <c r="S241" s="265"/>
      <c r="T241" s="265"/>
      <c r="U241" s="265"/>
      <c r="V241" s="265"/>
      <c r="W241" s="199"/>
      <c r="X241" s="199"/>
      <c r="Y241" s="199"/>
      <c r="Z241" s="199"/>
      <c r="AA241" s="199"/>
      <c r="AB241" s="199"/>
      <c r="AC241" s="198"/>
      <c r="AD241" s="265"/>
      <c r="AE241" s="265"/>
      <c r="AF241" s="265"/>
      <c r="AG241" s="265"/>
      <c r="AH241" s="265"/>
      <c r="AI241" s="265"/>
      <c r="AJ241" s="265"/>
      <c r="AK241" s="265"/>
      <c r="AL241" s="265"/>
      <c r="AM241" s="265"/>
      <c r="AN241" s="265"/>
      <c r="AO241" s="265"/>
      <c r="AP241" s="265"/>
      <c r="AQ241" s="265"/>
      <c r="AR241" s="265"/>
      <c r="AS241" s="265"/>
      <c r="AT241" s="265"/>
      <c r="AU241" s="265"/>
      <c r="AV241" s="265"/>
      <c r="AW241" s="200"/>
      <c r="AX241" s="265"/>
      <c r="AY241" s="199"/>
      <c r="AZ241" s="199"/>
      <c r="BA241" s="199"/>
      <c r="BB241" s="199"/>
      <c r="BC241" s="199"/>
      <c r="BD241" s="201"/>
      <c r="BE241" s="202"/>
      <c r="BF241" s="198"/>
      <c r="BG241" s="265"/>
      <c r="BH241" s="199"/>
      <c r="BI241" s="199"/>
      <c r="BJ241" s="199"/>
      <c r="BK241" s="199"/>
      <c r="BL241" s="200"/>
      <c r="BM241" s="198"/>
      <c r="BN241" s="199"/>
      <c r="BO241" s="199"/>
      <c r="BP241" s="199"/>
      <c r="BQ241" s="199"/>
      <c r="BR241" s="201"/>
      <c r="BS241" s="198"/>
      <c r="BT241" s="201"/>
      <c r="BU241" s="201"/>
      <c r="BV241" s="201"/>
      <c r="BW241" s="201"/>
      <c r="BX241" s="201"/>
      <c r="BY241" s="201"/>
      <c r="BZ241" s="201"/>
      <c r="CA241" s="198"/>
      <c r="CB241" s="199"/>
      <c r="CC241" s="199"/>
      <c r="CD241" s="199"/>
      <c r="CE241" s="199"/>
      <c r="CF241" s="199"/>
      <c r="CG241" s="199"/>
      <c r="CH241" s="201"/>
      <c r="CI241" s="203"/>
    </row>
    <row r="242" spans="2:87" ht="15.75" customHeight="1">
      <c r="B242" s="197">
        <v>237</v>
      </c>
      <c r="C242" s="39"/>
      <c r="D242" s="39"/>
      <c r="E242" s="40"/>
      <c r="F242" s="39"/>
      <c r="G242" s="41"/>
      <c r="H242" s="198"/>
      <c r="I242" s="265"/>
      <c r="J242" s="265"/>
      <c r="K242" s="265"/>
      <c r="L242" s="265"/>
      <c r="M242" s="265"/>
      <c r="N242" s="265"/>
      <c r="O242" s="265"/>
      <c r="P242" s="265"/>
      <c r="Q242" s="265"/>
      <c r="R242" s="265"/>
      <c r="S242" s="265"/>
      <c r="T242" s="265"/>
      <c r="U242" s="265"/>
      <c r="V242" s="265"/>
      <c r="W242" s="199"/>
      <c r="X242" s="199"/>
      <c r="Y242" s="199"/>
      <c r="Z242" s="199"/>
      <c r="AA242" s="199"/>
      <c r="AB242" s="199"/>
      <c r="AC242" s="198"/>
      <c r="AD242" s="265"/>
      <c r="AE242" s="265"/>
      <c r="AF242" s="265"/>
      <c r="AG242" s="265"/>
      <c r="AH242" s="265"/>
      <c r="AI242" s="265"/>
      <c r="AJ242" s="265"/>
      <c r="AK242" s="265"/>
      <c r="AL242" s="265"/>
      <c r="AM242" s="265"/>
      <c r="AN242" s="265"/>
      <c r="AO242" s="265"/>
      <c r="AP242" s="265"/>
      <c r="AQ242" s="265"/>
      <c r="AR242" s="265"/>
      <c r="AS242" s="265"/>
      <c r="AT242" s="265"/>
      <c r="AU242" s="265"/>
      <c r="AV242" s="265"/>
      <c r="AW242" s="200"/>
      <c r="AX242" s="265"/>
      <c r="AY242" s="199"/>
      <c r="AZ242" s="199"/>
      <c r="BA242" s="199"/>
      <c r="BB242" s="199"/>
      <c r="BC242" s="199"/>
      <c r="BD242" s="201"/>
      <c r="BE242" s="202"/>
      <c r="BF242" s="198"/>
      <c r="BG242" s="265"/>
      <c r="BH242" s="199"/>
      <c r="BI242" s="199"/>
      <c r="BJ242" s="199"/>
      <c r="BK242" s="199"/>
      <c r="BL242" s="200"/>
      <c r="BM242" s="198"/>
      <c r="BN242" s="199"/>
      <c r="BO242" s="199"/>
      <c r="BP242" s="199"/>
      <c r="BQ242" s="199"/>
      <c r="BR242" s="201"/>
      <c r="BS242" s="198"/>
      <c r="BT242" s="201"/>
      <c r="BU242" s="201"/>
      <c r="BV242" s="201"/>
      <c r="BW242" s="201"/>
      <c r="BX242" s="201"/>
      <c r="BY242" s="201"/>
      <c r="BZ242" s="201"/>
      <c r="CA242" s="198"/>
      <c r="CB242" s="199"/>
      <c r="CC242" s="199"/>
      <c r="CD242" s="199"/>
      <c r="CE242" s="199"/>
      <c r="CF242" s="199"/>
      <c r="CG242" s="199"/>
      <c r="CH242" s="201"/>
      <c r="CI242" s="203"/>
    </row>
    <row r="243" spans="2:87" ht="15.75" customHeight="1">
      <c r="B243" s="197">
        <v>238</v>
      </c>
      <c r="C243" s="39"/>
      <c r="D243" s="39"/>
      <c r="E243" s="40"/>
      <c r="F243" s="39"/>
      <c r="G243" s="41"/>
      <c r="H243" s="198"/>
      <c r="I243" s="265"/>
      <c r="J243" s="265"/>
      <c r="K243" s="265"/>
      <c r="L243" s="265"/>
      <c r="M243" s="265"/>
      <c r="N243" s="265"/>
      <c r="O243" s="265"/>
      <c r="P243" s="265"/>
      <c r="Q243" s="265"/>
      <c r="R243" s="265"/>
      <c r="S243" s="265"/>
      <c r="T243" s="265"/>
      <c r="U243" s="265"/>
      <c r="V243" s="265"/>
      <c r="W243" s="199"/>
      <c r="X243" s="199"/>
      <c r="Y243" s="199"/>
      <c r="Z243" s="199"/>
      <c r="AA243" s="199"/>
      <c r="AB243" s="199"/>
      <c r="AC243" s="198"/>
      <c r="AD243" s="265"/>
      <c r="AE243" s="265"/>
      <c r="AF243" s="265"/>
      <c r="AG243" s="265"/>
      <c r="AH243" s="265"/>
      <c r="AI243" s="265"/>
      <c r="AJ243" s="265"/>
      <c r="AK243" s="265"/>
      <c r="AL243" s="265"/>
      <c r="AM243" s="265"/>
      <c r="AN243" s="265"/>
      <c r="AO243" s="265"/>
      <c r="AP243" s="265"/>
      <c r="AQ243" s="265"/>
      <c r="AR243" s="265"/>
      <c r="AS243" s="265"/>
      <c r="AT243" s="265"/>
      <c r="AU243" s="265"/>
      <c r="AV243" s="265"/>
      <c r="AW243" s="200"/>
      <c r="AX243" s="265"/>
      <c r="AY243" s="199"/>
      <c r="AZ243" s="199"/>
      <c r="BA243" s="199"/>
      <c r="BB243" s="199"/>
      <c r="BC243" s="199"/>
      <c r="BD243" s="201"/>
      <c r="BE243" s="202"/>
      <c r="BF243" s="198"/>
      <c r="BG243" s="265"/>
      <c r="BH243" s="199"/>
      <c r="BI243" s="199"/>
      <c r="BJ243" s="199"/>
      <c r="BK243" s="199"/>
      <c r="BL243" s="200"/>
      <c r="BM243" s="198"/>
      <c r="BN243" s="199"/>
      <c r="BO243" s="199"/>
      <c r="BP243" s="199"/>
      <c r="BQ243" s="199"/>
      <c r="BR243" s="201"/>
      <c r="BS243" s="198"/>
      <c r="BT243" s="201"/>
      <c r="BU243" s="201"/>
      <c r="BV243" s="201"/>
      <c r="BW243" s="201"/>
      <c r="BX243" s="201"/>
      <c r="BY243" s="201"/>
      <c r="BZ243" s="201"/>
      <c r="CA243" s="198"/>
      <c r="CB243" s="199"/>
      <c r="CC243" s="199"/>
      <c r="CD243" s="199"/>
      <c r="CE243" s="199"/>
      <c r="CF243" s="199"/>
      <c r="CG243" s="199"/>
      <c r="CH243" s="201"/>
      <c r="CI243" s="203"/>
    </row>
    <row r="244" spans="2:87" ht="15.75" customHeight="1">
      <c r="B244" s="197">
        <v>239</v>
      </c>
      <c r="C244" s="39"/>
      <c r="D244" s="39"/>
      <c r="E244" s="40"/>
      <c r="F244" s="39"/>
      <c r="G244" s="41"/>
      <c r="H244" s="198"/>
      <c r="I244" s="265"/>
      <c r="J244" s="265"/>
      <c r="K244" s="265"/>
      <c r="L244" s="265"/>
      <c r="M244" s="265"/>
      <c r="N244" s="265"/>
      <c r="O244" s="265"/>
      <c r="P244" s="265"/>
      <c r="Q244" s="265"/>
      <c r="R244" s="265"/>
      <c r="S244" s="265"/>
      <c r="T244" s="265"/>
      <c r="U244" s="265"/>
      <c r="V244" s="265"/>
      <c r="W244" s="199"/>
      <c r="X244" s="199"/>
      <c r="Y244" s="199"/>
      <c r="Z244" s="199"/>
      <c r="AA244" s="199"/>
      <c r="AB244" s="199"/>
      <c r="AC244" s="198"/>
      <c r="AD244" s="265"/>
      <c r="AE244" s="265"/>
      <c r="AF244" s="265"/>
      <c r="AG244" s="265"/>
      <c r="AH244" s="265"/>
      <c r="AI244" s="265"/>
      <c r="AJ244" s="265"/>
      <c r="AK244" s="265"/>
      <c r="AL244" s="265"/>
      <c r="AM244" s="265"/>
      <c r="AN244" s="265"/>
      <c r="AO244" s="265"/>
      <c r="AP244" s="265"/>
      <c r="AQ244" s="265"/>
      <c r="AR244" s="265"/>
      <c r="AS244" s="265"/>
      <c r="AT244" s="265"/>
      <c r="AU244" s="265"/>
      <c r="AV244" s="265"/>
      <c r="AW244" s="200"/>
      <c r="AX244" s="265"/>
      <c r="AY244" s="199"/>
      <c r="AZ244" s="199"/>
      <c r="BA244" s="199"/>
      <c r="BB244" s="199"/>
      <c r="BC244" s="199"/>
      <c r="BD244" s="201"/>
      <c r="BE244" s="202"/>
      <c r="BF244" s="198"/>
      <c r="BG244" s="265"/>
      <c r="BH244" s="199"/>
      <c r="BI244" s="199"/>
      <c r="BJ244" s="199"/>
      <c r="BK244" s="199"/>
      <c r="BL244" s="200"/>
      <c r="BM244" s="198"/>
      <c r="BN244" s="199"/>
      <c r="BO244" s="199"/>
      <c r="BP244" s="199"/>
      <c r="BQ244" s="199"/>
      <c r="BR244" s="201"/>
      <c r="BS244" s="198"/>
      <c r="BT244" s="201"/>
      <c r="BU244" s="201"/>
      <c r="BV244" s="201"/>
      <c r="BW244" s="201"/>
      <c r="BX244" s="201"/>
      <c r="BY244" s="201"/>
      <c r="BZ244" s="201"/>
      <c r="CA244" s="198"/>
      <c r="CB244" s="199"/>
      <c r="CC244" s="199"/>
      <c r="CD244" s="199"/>
      <c r="CE244" s="199"/>
      <c r="CF244" s="199"/>
      <c r="CG244" s="199"/>
      <c r="CH244" s="201"/>
      <c r="CI244" s="203"/>
    </row>
    <row r="245" spans="2:87" ht="15.75" customHeight="1">
      <c r="B245" s="197">
        <v>240</v>
      </c>
      <c r="C245" s="39"/>
      <c r="D245" s="39"/>
      <c r="E245" s="40"/>
      <c r="F245" s="39"/>
      <c r="G245" s="41"/>
      <c r="H245" s="198"/>
      <c r="I245" s="265"/>
      <c r="J245" s="265"/>
      <c r="K245" s="265"/>
      <c r="L245" s="265"/>
      <c r="M245" s="265"/>
      <c r="N245" s="265"/>
      <c r="O245" s="265"/>
      <c r="P245" s="265"/>
      <c r="Q245" s="265"/>
      <c r="R245" s="265"/>
      <c r="S245" s="265"/>
      <c r="T245" s="265"/>
      <c r="U245" s="265"/>
      <c r="V245" s="265"/>
      <c r="W245" s="199"/>
      <c r="X245" s="199"/>
      <c r="Y245" s="199"/>
      <c r="Z245" s="199"/>
      <c r="AA245" s="199"/>
      <c r="AB245" s="199"/>
      <c r="AC245" s="198"/>
      <c r="AD245" s="265"/>
      <c r="AE245" s="265"/>
      <c r="AF245" s="265"/>
      <c r="AG245" s="265"/>
      <c r="AH245" s="265"/>
      <c r="AI245" s="265"/>
      <c r="AJ245" s="265"/>
      <c r="AK245" s="265"/>
      <c r="AL245" s="265"/>
      <c r="AM245" s="265"/>
      <c r="AN245" s="265"/>
      <c r="AO245" s="265"/>
      <c r="AP245" s="265"/>
      <c r="AQ245" s="265"/>
      <c r="AR245" s="265"/>
      <c r="AS245" s="265"/>
      <c r="AT245" s="265"/>
      <c r="AU245" s="265"/>
      <c r="AV245" s="265"/>
      <c r="AW245" s="200"/>
      <c r="AX245" s="265"/>
      <c r="AY245" s="199"/>
      <c r="AZ245" s="199"/>
      <c r="BA245" s="199"/>
      <c r="BB245" s="199"/>
      <c r="BC245" s="199"/>
      <c r="BD245" s="201"/>
      <c r="BE245" s="202"/>
      <c r="BF245" s="198"/>
      <c r="BG245" s="265"/>
      <c r="BH245" s="199"/>
      <c r="BI245" s="199"/>
      <c r="BJ245" s="199"/>
      <c r="BK245" s="199"/>
      <c r="BL245" s="200"/>
      <c r="BM245" s="198"/>
      <c r="BN245" s="199"/>
      <c r="BO245" s="199"/>
      <c r="BP245" s="199"/>
      <c r="BQ245" s="199"/>
      <c r="BR245" s="201"/>
      <c r="BS245" s="198"/>
      <c r="BT245" s="201"/>
      <c r="BU245" s="201"/>
      <c r="BV245" s="201"/>
      <c r="BW245" s="201"/>
      <c r="BX245" s="201"/>
      <c r="BY245" s="201"/>
      <c r="BZ245" s="201"/>
      <c r="CA245" s="198"/>
      <c r="CB245" s="199"/>
      <c r="CC245" s="199"/>
      <c r="CD245" s="199"/>
      <c r="CE245" s="199"/>
      <c r="CF245" s="199"/>
      <c r="CG245" s="199"/>
      <c r="CH245" s="201"/>
      <c r="CI245" s="203"/>
    </row>
    <row r="246" spans="2:87" ht="15.75" customHeight="1">
      <c r="B246" s="197">
        <v>241</v>
      </c>
      <c r="C246" s="39"/>
      <c r="D246" s="39"/>
      <c r="E246" s="40"/>
      <c r="F246" s="39"/>
      <c r="G246" s="41"/>
      <c r="H246" s="198"/>
      <c r="I246" s="265"/>
      <c r="J246" s="265"/>
      <c r="K246" s="265"/>
      <c r="L246" s="265"/>
      <c r="M246" s="265"/>
      <c r="N246" s="265"/>
      <c r="O246" s="265"/>
      <c r="P246" s="265"/>
      <c r="Q246" s="265"/>
      <c r="R246" s="265"/>
      <c r="S246" s="265"/>
      <c r="T246" s="265"/>
      <c r="U246" s="265"/>
      <c r="V246" s="265"/>
      <c r="W246" s="199"/>
      <c r="X246" s="199"/>
      <c r="Y246" s="199"/>
      <c r="Z246" s="199"/>
      <c r="AA246" s="199"/>
      <c r="AB246" s="199"/>
      <c r="AC246" s="198"/>
      <c r="AD246" s="265"/>
      <c r="AE246" s="265"/>
      <c r="AF246" s="265"/>
      <c r="AG246" s="265"/>
      <c r="AH246" s="265"/>
      <c r="AI246" s="265"/>
      <c r="AJ246" s="265"/>
      <c r="AK246" s="265"/>
      <c r="AL246" s="265"/>
      <c r="AM246" s="265"/>
      <c r="AN246" s="265"/>
      <c r="AO246" s="265"/>
      <c r="AP246" s="265"/>
      <c r="AQ246" s="265"/>
      <c r="AR246" s="265"/>
      <c r="AS246" s="265"/>
      <c r="AT246" s="265"/>
      <c r="AU246" s="265"/>
      <c r="AV246" s="265"/>
      <c r="AW246" s="200"/>
      <c r="AX246" s="265"/>
      <c r="AY246" s="199"/>
      <c r="AZ246" s="199"/>
      <c r="BA246" s="199"/>
      <c r="BB246" s="199"/>
      <c r="BC246" s="199"/>
      <c r="BD246" s="201"/>
      <c r="BE246" s="202"/>
      <c r="BF246" s="198"/>
      <c r="BG246" s="265"/>
      <c r="BH246" s="199"/>
      <c r="BI246" s="199"/>
      <c r="BJ246" s="199"/>
      <c r="BK246" s="199"/>
      <c r="BL246" s="200"/>
      <c r="BM246" s="198"/>
      <c r="BN246" s="199"/>
      <c r="BO246" s="199"/>
      <c r="BP246" s="199"/>
      <c r="BQ246" s="199"/>
      <c r="BR246" s="201"/>
      <c r="BS246" s="198"/>
      <c r="BT246" s="201"/>
      <c r="BU246" s="201"/>
      <c r="BV246" s="201"/>
      <c r="BW246" s="201"/>
      <c r="BX246" s="201"/>
      <c r="BY246" s="201"/>
      <c r="BZ246" s="201"/>
      <c r="CA246" s="198"/>
      <c r="CB246" s="199"/>
      <c r="CC246" s="199"/>
      <c r="CD246" s="199"/>
      <c r="CE246" s="199"/>
      <c r="CF246" s="199"/>
      <c r="CG246" s="199"/>
      <c r="CH246" s="201"/>
      <c r="CI246" s="203"/>
    </row>
    <row r="247" spans="2:87" ht="15.75" customHeight="1">
      <c r="B247" s="197">
        <v>242</v>
      </c>
      <c r="C247" s="39"/>
      <c r="D247" s="39"/>
      <c r="E247" s="40"/>
      <c r="F247" s="39"/>
      <c r="G247" s="41"/>
      <c r="H247" s="198"/>
      <c r="I247" s="265"/>
      <c r="J247" s="265"/>
      <c r="K247" s="265"/>
      <c r="L247" s="265"/>
      <c r="M247" s="265"/>
      <c r="N247" s="265"/>
      <c r="O247" s="265"/>
      <c r="P247" s="265"/>
      <c r="Q247" s="265"/>
      <c r="R247" s="265"/>
      <c r="S247" s="265"/>
      <c r="T247" s="265"/>
      <c r="U247" s="265"/>
      <c r="V247" s="265"/>
      <c r="W247" s="199"/>
      <c r="X247" s="199"/>
      <c r="Y247" s="199"/>
      <c r="Z247" s="199"/>
      <c r="AA247" s="199"/>
      <c r="AB247" s="199"/>
      <c r="AC247" s="198"/>
      <c r="AD247" s="265"/>
      <c r="AE247" s="265"/>
      <c r="AF247" s="265"/>
      <c r="AG247" s="265"/>
      <c r="AH247" s="265"/>
      <c r="AI247" s="265"/>
      <c r="AJ247" s="265"/>
      <c r="AK247" s="265"/>
      <c r="AL247" s="265"/>
      <c r="AM247" s="265"/>
      <c r="AN247" s="265"/>
      <c r="AO247" s="265"/>
      <c r="AP247" s="265"/>
      <c r="AQ247" s="265"/>
      <c r="AR247" s="265"/>
      <c r="AS247" s="265"/>
      <c r="AT247" s="265"/>
      <c r="AU247" s="265"/>
      <c r="AV247" s="265"/>
      <c r="AW247" s="200"/>
      <c r="AX247" s="265"/>
      <c r="AY247" s="199"/>
      <c r="AZ247" s="199"/>
      <c r="BA247" s="199"/>
      <c r="BB247" s="199"/>
      <c r="BC247" s="199"/>
      <c r="BD247" s="201"/>
      <c r="BE247" s="202"/>
      <c r="BF247" s="198"/>
      <c r="BG247" s="265"/>
      <c r="BH247" s="199"/>
      <c r="BI247" s="199"/>
      <c r="BJ247" s="199"/>
      <c r="BK247" s="199"/>
      <c r="BL247" s="200"/>
      <c r="BM247" s="198"/>
      <c r="BN247" s="199"/>
      <c r="BO247" s="199"/>
      <c r="BP247" s="199"/>
      <c r="BQ247" s="199"/>
      <c r="BR247" s="201"/>
      <c r="BS247" s="198"/>
      <c r="BT247" s="201"/>
      <c r="BU247" s="201"/>
      <c r="BV247" s="201"/>
      <c r="BW247" s="201"/>
      <c r="BX247" s="201"/>
      <c r="BY247" s="201"/>
      <c r="BZ247" s="201"/>
      <c r="CA247" s="198"/>
      <c r="CB247" s="199"/>
      <c r="CC247" s="199"/>
      <c r="CD247" s="199"/>
      <c r="CE247" s="199"/>
      <c r="CF247" s="199"/>
      <c r="CG247" s="199"/>
      <c r="CH247" s="201"/>
      <c r="CI247" s="203"/>
    </row>
    <row r="248" spans="2:87" ht="15.75" customHeight="1">
      <c r="B248" s="197">
        <v>243</v>
      </c>
      <c r="C248" s="39"/>
      <c r="D248" s="39"/>
      <c r="E248" s="40"/>
      <c r="F248" s="39"/>
      <c r="G248" s="41"/>
      <c r="H248" s="198"/>
      <c r="I248" s="265"/>
      <c r="J248" s="265"/>
      <c r="K248" s="265"/>
      <c r="L248" s="265"/>
      <c r="M248" s="265"/>
      <c r="N248" s="265"/>
      <c r="O248" s="265"/>
      <c r="P248" s="265"/>
      <c r="Q248" s="265"/>
      <c r="R248" s="265"/>
      <c r="S248" s="265"/>
      <c r="T248" s="265"/>
      <c r="U248" s="265"/>
      <c r="V248" s="265"/>
      <c r="W248" s="199"/>
      <c r="X248" s="199"/>
      <c r="Y248" s="199"/>
      <c r="Z248" s="199"/>
      <c r="AA248" s="199"/>
      <c r="AB248" s="199"/>
      <c r="AC248" s="198"/>
      <c r="AD248" s="265"/>
      <c r="AE248" s="265"/>
      <c r="AF248" s="265"/>
      <c r="AG248" s="265"/>
      <c r="AH248" s="265"/>
      <c r="AI248" s="265"/>
      <c r="AJ248" s="265"/>
      <c r="AK248" s="265"/>
      <c r="AL248" s="265"/>
      <c r="AM248" s="265"/>
      <c r="AN248" s="265"/>
      <c r="AO248" s="265"/>
      <c r="AP248" s="265"/>
      <c r="AQ248" s="265"/>
      <c r="AR248" s="265"/>
      <c r="AS248" s="265"/>
      <c r="AT248" s="265"/>
      <c r="AU248" s="265"/>
      <c r="AV248" s="265"/>
      <c r="AW248" s="200"/>
      <c r="AX248" s="265"/>
      <c r="AY248" s="199"/>
      <c r="AZ248" s="199"/>
      <c r="BA248" s="199"/>
      <c r="BB248" s="199"/>
      <c r="BC248" s="199"/>
      <c r="BD248" s="201"/>
      <c r="BE248" s="202"/>
      <c r="BF248" s="198"/>
      <c r="BG248" s="265"/>
      <c r="BH248" s="199"/>
      <c r="BI248" s="199"/>
      <c r="BJ248" s="199"/>
      <c r="BK248" s="199"/>
      <c r="BL248" s="200"/>
      <c r="BM248" s="198"/>
      <c r="BN248" s="199"/>
      <c r="BO248" s="199"/>
      <c r="BP248" s="199"/>
      <c r="BQ248" s="199"/>
      <c r="BR248" s="201"/>
      <c r="BS248" s="198"/>
      <c r="BT248" s="201"/>
      <c r="BU248" s="201"/>
      <c r="BV248" s="201"/>
      <c r="BW248" s="201"/>
      <c r="BX248" s="201"/>
      <c r="BY248" s="201"/>
      <c r="BZ248" s="201"/>
      <c r="CA248" s="198"/>
      <c r="CB248" s="199"/>
      <c r="CC248" s="199"/>
      <c r="CD248" s="199"/>
      <c r="CE248" s="199"/>
      <c r="CF248" s="199"/>
      <c r="CG248" s="199"/>
      <c r="CH248" s="201"/>
      <c r="CI248" s="203"/>
    </row>
    <row r="249" spans="2:87" ht="15.75" customHeight="1">
      <c r="B249" s="197">
        <v>244</v>
      </c>
      <c r="C249" s="39"/>
      <c r="D249" s="39"/>
      <c r="E249" s="40"/>
      <c r="F249" s="39"/>
      <c r="G249" s="41"/>
      <c r="H249" s="198"/>
      <c r="I249" s="265"/>
      <c r="J249" s="265"/>
      <c r="K249" s="265"/>
      <c r="L249" s="265"/>
      <c r="M249" s="265"/>
      <c r="N249" s="265"/>
      <c r="O249" s="265"/>
      <c r="P249" s="265"/>
      <c r="Q249" s="265"/>
      <c r="R249" s="265"/>
      <c r="S249" s="265"/>
      <c r="T249" s="265"/>
      <c r="U249" s="265"/>
      <c r="V249" s="265"/>
      <c r="W249" s="199"/>
      <c r="X249" s="199"/>
      <c r="Y249" s="199"/>
      <c r="Z249" s="199"/>
      <c r="AA249" s="199"/>
      <c r="AB249" s="199"/>
      <c r="AC249" s="198"/>
      <c r="AD249" s="265"/>
      <c r="AE249" s="265"/>
      <c r="AF249" s="265"/>
      <c r="AG249" s="265"/>
      <c r="AH249" s="265"/>
      <c r="AI249" s="265"/>
      <c r="AJ249" s="265"/>
      <c r="AK249" s="265"/>
      <c r="AL249" s="265"/>
      <c r="AM249" s="265"/>
      <c r="AN249" s="265"/>
      <c r="AO249" s="265"/>
      <c r="AP249" s="265"/>
      <c r="AQ249" s="265"/>
      <c r="AR249" s="265"/>
      <c r="AS249" s="265"/>
      <c r="AT249" s="265"/>
      <c r="AU249" s="265"/>
      <c r="AV249" s="265"/>
      <c r="AW249" s="200"/>
      <c r="AX249" s="265"/>
      <c r="AY249" s="199"/>
      <c r="AZ249" s="199"/>
      <c r="BA249" s="199"/>
      <c r="BB249" s="199"/>
      <c r="BC249" s="199"/>
      <c r="BD249" s="201"/>
      <c r="BE249" s="202"/>
      <c r="BF249" s="198"/>
      <c r="BG249" s="265"/>
      <c r="BH249" s="199"/>
      <c r="BI249" s="199"/>
      <c r="BJ249" s="199"/>
      <c r="BK249" s="199"/>
      <c r="BL249" s="200"/>
      <c r="BM249" s="198"/>
      <c r="BN249" s="199"/>
      <c r="BO249" s="199"/>
      <c r="BP249" s="199"/>
      <c r="BQ249" s="199"/>
      <c r="BR249" s="201"/>
      <c r="BS249" s="198"/>
      <c r="BT249" s="201"/>
      <c r="BU249" s="201"/>
      <c r="BV249" s="201"/>
      <c r="BW249" s="201"/>
      <c r="BX249" s="201"/>
      <c r="BY249" s="201"/>
      <c r="BZ249" s="201"/>
      <c r="CA249" s="198"/>
      <c r="CB249" s="199"/>
      <c r="CC249" s="199"/>
      <c r="CD249" s="199"/>
      <c r="CE249" s="199"/>
      <c r="CF249" s="199"/>
      <c r="CG249" s="199"/>
      <c r="CH249" s="201"/>
      <c r="CI249" s="203"/>
    </row>
    <row r="250" spans="2:87" ht="15.75" customHeight="1">
      <c r="B250" s="197">
        <v>245</v>
      </c>
      <c r="C250" s="39"/>
      <c r="D250" s="39"/>
      <c r="E250" s="40"/>
      <c r="F250" s="39"/>
      <c r="G250" s="41"/>
      <c r="H250" s="198"/>
      <c r="I250" s="265"/>
      <c r="J250" s="265"/>
      <c r="K250" s="265"/>
      <c r="L250" s="265"/>
      <c r="M250" s="265"/>
      <c r="N250" s="265"/>
      <c r="O250" s="265"/>
      <c r="P250" s="265"/>
      <c r="Q250" s="265"/>
      <c r="R250" s="265"/>
      <c r="S250" s="265"/>
      <c r="T250" s="265"/>
      <c r="U250" s="265"/>
      <c r="V250" s="265"/>
      <c r="W250" s="199"/>
      <c r="X250" s="199"/>
      <c r="Y250" s="199"/>
      <c r="Z250" s="199"/>
      <c r="AA250" s="199"/>
      <c r="AB250" s="199"/>
      <c r="AC250" s="198"/>
      <c r="AD250" s="265"/>
      <c r="AE250" s="265"/>
      <c r="AF250" s="265"/>
      <c r="AG250" s="265"/>
      <c r="AH250" s="265"/>
      <c r="AI250" s="265"/>
      <c r="AJ250" s="265"/>
      <c r="AK250" s="265"/>
      <c r="AL250" s="265"/>
      <c r="AM250" s="265"/>
      <c r="AN250" s="265"/>
      <c r="AO250" s="265"/>
      <c r="AP250" s="265"/>
      <c r="AQ250" s="265"/>
      <c r="AR250" s="265"/>
      <c r="AS250" s="265"/>
      <c r="AT250" s="265"/>
      <c r="AU250" s="265"/>
      <c r="AV250" s="265"/>
      <c r="AW250" s="200"/>
      <c r="AX250" s="265"/>
      <c r="AY250" s="199"/>
      <c r="AZ250" s="199"/>
      <c r="BA250" s="199"/>
      <c r="BB250" s="199"/>
      <c r="BC250" s="199"/>
      <c r="BD250" s="201"/>
      <c r="BE250" s="202"/>
      <c r="BF250" s="198"/>
      <c r="BG250" s="265"/>
      <c r="BH250" s="199"/>
      <c r="BI250" s="199"/>
      <c r="BJ250" s="199"/>
      <c r="BK250" s="199"/>
      <c r="BL250" s="200"/>
      <c r="BM250" s="198"/>
      <c r="BN250" s="199"/>
      <c r="BO250" s="199"/>
      <c r="BP250" s="199"/>
      <c r="BQ250" s="199"/>
      <c r="BR250" s="201"/>
      <c r="BS250" s="198"/>
      <c r="BT250" s="201"/>
      <c r="BU250" s="201"/>
      <c r="BV250" s="201"/>
      <c r="BW250" s="201"/>
      <c r="BX250" s="201"/>
      <c r="BY250" s="201"/>
      <c r="BZ250" s="201"/>
      <c r="CA250" s="198"/>
      <c r="CB250" s="199"/>
      <c r="CC250" s="199"/>
      <c r="CD250" s="199"/>
      <c r="CE250" s="199"/>
      <c r="CF250" s="199"/>
      <c r="CG250" s="199"/>
      <c r="CH250" s="201"/>
      <c r="CI250" s="203"/>
    </row>
    <row r="251" spans="2:87" ht="15.75" customHeight="1">
      <c r="B251" s="197">
        <v>246</v>
      </c>
      <c r="C251" s="39"/>
      <c r="D251" s="39"/>
      <c r="E251" s="40"/>
      <c r="F251" s="39"/>
      <c r="G251" s="41"/>
      <c r="H251" s="198"/>
      <c r="I251" s="265"/>
      <c r="J251" s="265"/>
      <c r="K251" s="265"/>
      <c r="L251" s="265"/>
      <c r="M251" s="265"/>
      <c r="N251" s="265"/>
      <c r="O251" s="265"/>
      <c r="P251" s="265"/>
      <c r="Q251" s="265"/>
      <c r="R251" s="265"/>
      <c r="S251" s="265"/>
      <c r="T251" s="265"/>
      <c r="U251" s="265"/>
      <c r="V251" s="265"/>
      <c r="W251" s="199"/>
      <c r="X251" s="199"/>
      <c r="Y251" s="199"/>
      <c r="Z251" s="199"/>
      <c r="AA251" s="199"/>
      <c r="AB251" s="199"/>
      <c r="AC251" s="198"/>
      <c r="AD251" s="265"/>
      <c r="AE251" s="265"/>
      <c r="AF251" s="265"/>
      <c r="AG251" s="265"/>
      <c r="AH251" s="265"/>
      <c r="AI251" s="265"/>
      <c r="AJ251" s="265"/>
      <c r="AK251" s="265"/>
      <c r="AL251" s="265"/>
      <c r="AM251" s="265"/>
      <c r="AN251" s="265"/>
      <c r="AO251" s="265"/>
      <c r="AP251" s="265"/>
      <c r="AQ251" s="265"/>
      <c r="AR251" s="265"/>
      <c r="AS251" s="265"/>
      <c r="AT251" s="265"/>
      <c r="AU251" s="265"/>
      <c r="AV251" s="265"/>
      <c r="AW251" s="200"/>
      <c r="AX251" s="265"/>
      <c r="AY251" s="199"/>
      <c r="AZ251" s="199"/>
      <c r="BA251" s="199"/>
      <c r="BB251" s="199"/>
      <c r="BC251" s="199"/>
      <c r="BD251" s="201"/>
      <c r="BE251" s="202"/>
      <c r="BF251" s="198"/>
      <c r="BG251" s="265"/>
      <c r="BH251" s="199"/>
      <c r="BI251" s="199"/>
      <c r="BJ251" s="199"/>
      <c r="BK251" s="199"/>
      <c r="BL251" s="200"/>
      <c r="BM251" s="198"/>
      <c r="BN251" s="199"/>
      <c r="BO251" s="199"/>
      <c r="BP251" s="199"/>
      <c r="BQ251" s="199"/>
      <c r="BR251" s="201"/>
      <c r="BS251" s="198"/>
      <c r="BT251" s="201"/>
      <c r="BU251" s="201"/>
      <c r="BV251" s="201"/>
      <c r="BW251" s="201"/>
      <c r="BX251" s="201"/>
      <c r="BY251" s="201"/>
      <c r="BZ251" s="201"/>
      <c r="CA251" s="198"/>
      <c r="CB251" s="199"/>
      <c r="CC251" s="199"/>
      <c r="CD251" s="199"/>
      <c r="CE251" s="199"/>
      <c r="CF251" s="199"/>
      <c r="CG251" s="199"/>
      <c r="CH251" s="201"/>
      <c r="CI251" s="203"/>
    </row>
    <row r="252" spans="2:87" ht="15.75" customHeight="1">
      <c r="B252" s="197">
        <v>247</v>
      </c>
      <c r="C252" s="39"/>
      <c r="D252" s="39"/>
      <c r="E252" s="40"/>
      <c r="F252" s="39"/>
      <c r="G252" s="41"/>
      <c r="H252" s="198"/>
      <c r="I252" s="265"/>
      <c r="J252" s="265"/>
      <c r="K252" s="265"/>
      <c r="L252" s="265"/>
      <c r="M252" s="265"/>
      <c r="N252" s="265"/>
      <c r="O252" s="265"/>
      <c r="P252" s="265"/>
      <c r="Q252" s="265"/>
      <c r="R252" s="265"/>
      <c r="S252" s="265"/>
      <c r="T252" s="265"/>
      <c r="U252" s="265"/>
      <c r="V252" s="265"/>
      <c r="W252" s="199"/>
      <c r="X252" s="199"/>
      <c r="Y252" s="199"/>
      <c r="Z252" s="199"/>
      <c r="AA252" s="199"/>
      <c r="AB252" s="199"/>
      <c r="AC252" s="198"/>
      <c r="AD252" s="265"/>
      <c r="AE252" s="265"/>
      <c r="AF252" s="265"/>
      <c r="AG252" s="265"/>
      <c r="AH252" s="265"/>
      <c r="AI252" s="265"/>
      <c r="AJ252" s="265"/>
      <c r="AK252" s="265"/>
      <c r="AL252" s="265"/>
      <c r="AM252" s="265"/>
      <c r="AN252" s="265"/>
      <c r="AO252" s="265"/>
      <c r="AP252" s="265"/>
      <c r="AQ252" s="265"/>
      <c r="AR252" s="265"/>
      <c r="AS252" s="265"/>
      <c r="AT252" s="265"/>
      <c r="AU252" s="265"/>
      <c r="AV252" s="265"/>
      <c r="AW252" s="200"/>
      <c r="AX252" s="265"/>
      <c r="AY252" s="199"/>
      <c r="AZ252" s="199"/>
      <c r="BA252" s="199"/>
      <c r="BB252" s="199"/>
      <c r="BC252" s="199"/>
      <c r="BD252" s="201"/>
      <c r="BE252" s="202"/>
      <c r="BF252" s="198"/>
      <c r="BG252" s="265"/>
      <c r="BH252" s="199"/>
      <c r="BI252" s="199"/>
      <c r="BJ252" s="199"/>
      <c r="BK252" s="199"/>
      <c r="BL252" s="200"/>
      <c r="BM252" s="198"/>
      <c r="BN252" s="199"/>
      <c r="BO252" s="199"/>
      <c r="BP252" s="199"/>
      <c r="BQ252" s="199"/>
      <c r="BR252" s="201"/>
      <c r="BS252" s="198"/>
      <c r="BT252" s="201"/>
      <c r="BU252" s="201"/>
      <c r="BV252" s="201"/>
      <c r="BW252" s="201"/>
      <c r="BX252" s="201"/>
      <c r="BY252" s="201"/>
      <c r="BZ252" s="201"/>
      <c r="CA252" s="198"/>
      <c r="CB252" s="199"/>
      <c r="CC252" s="199"/>
      <c r="CD252" s="199"/>
      <c r="CE252" s="199"/>
      <c r="CF252" s="199"/>
      <c r="CG252" s="199"/>
      <c r="CH252" s="201"/>
      <c r="CI252" s="203"/>
    </row>
    <row r="253" spans="2:87" ht="15.75" customHeight="1">
      <c r="B253" s="197">
        <v>248</v>
      </c>
      <c r="C253" s="39"/>
      <c r="D253" s="39"/>
      <c r="E253" s="40"/>
      <c r="F253" s="39"/>
      <c r="G253" s="41"/>
      <c r="H253" s="198"/>
      <c r="I253" s="265"/>
      <c r="J253" s="265"/>
      <c r="K253" s="265"/>
      <c r="L253" s="265"/>
      <c r="M253" s="265"/>
      <c r="N253" s="265"/>
      <c r="O253" s="265"/>
      <c r="P253" s="265"/>
      <c r="Q253" s="265"/>
      <c r="R253" s="265"/>
      <c r="S253" s="265"/>
      <c r="T253" s="265"/>
      <c r="U253" s="265"/>
      <c r="V253" s="265"/>
      <c r="W253" s="199"/>
      <c r="X253" s="199"/>
      <c r="Y253" s="199"/>
      <c r="Z253" s="199"/>
      <c r="AA253" s="199"/>
      <c r="AB253" s="199"/>
      <c r="AC253" s="198"/>
      <c r="AD253" s="265"/>
      <c r="AE253" s="265"/>
      <c r="AF253" s="265"/>
      <c r="AG253" s="265"/>
      <c r="AH253" s="265"/>
      <c r="AI253" s="265"/>
      <c r="AJ253" s="265"/>
      <c r="AK253" s="265"/>
      <c r="AL253" s="265"/>
      <c r="AM253" s="265"/>
      <c r="AN253" s="265"/>
      <c r="AO253" s="265"/>
      <c r="AP253" s="265"/>
      <c r="AQ253" s="265"/>
      <c r="AR253" s="265"/>
      <c r="AS253" s="265"/>
      <c r="AT253" s="265"/>
      <c r="AU253" s="265"/>
      <c r="AV253" s="265"/>
      <c r="AW253" s="200"/>
      <c r="AX253" s="265"/>
      <c r="AY253" s="199"/>
      <c r="AZ253" s="199"/>
      <c r="BA253" s="199"/>
      <c r="BB253" s="199"/>
      <c r="BC253" s="199"/>
      <c r="BD253" s="201"/>
      <c r="BE253" s="202"/>
      <c r="BF253" s="198"/>
      <c r="BG253" s="265"/>
      <c r="BH253" s="199"/>
      <c r="BI253" s="199"/>
      <c r="BJ253" s="199"/>
      <c r="BK253" s="199"/>
      <c r="BL253" s="200"/>
      <c r="BM253" s="198"/>
      <c r="BN253" s="199"/>
      <c r="BO253" s="199"/>
      <c r="BP253" s="199"/>
      <c r="BQ253" s="199"/>
      <c r="BR253" s="201"/>
      <c r="BS253" s="198"/>
      <c r="BT253" s="201"/>
      <c r="BU253" s="201"/>
      <c r="BV253" s="201"/>
      <c r="BW253" s="201"/>
      <c r="BX253" s="201"/>
      <c r="BY253" s="201"/>
      <c r="BZ253" s="201"/>
      <c r="CA253" s="198"/>
      <c r="CB253" s="199"/>
      <c r="CC253" s="199"/>
      <c r="CD253" s="199"/>
      <c r="CE253" s="199"/>
      <c r="CF253" s="199"/>
      <c r="CG253" s="199"/>
      <c r="CH253" s="201"/>
      <c r="CI253" s="203"/>
    </row>
    <row r="254" spans="2:87" ht="15.75" customHeight="1">
      <c r="B254" s="197">
        <v>249</v>
      </c>
      <c r="C254" s="39"/>
      <c r="D254" s="39"/>
      <c r="E254" s="40"/>
      <c r="F254" s="39"/>
      <c r="G254" s="41"/>
      <c r="H254" s="198"/>
      <c r="I254" s="265"/>
      <c r="J254" s="265"/>
      <c r="K254" s="265"/>
      <c r="L254" s="265"/>
      <c r="M254" s="265"/>
      <c r="N254" s="265"/>
      <c r="O254" s="265"/>
      <c r="P254" s="265"/>
      <c r="Q254" s="265"/>
      <c r="R254" s="265"/>
      <c r="S254" s="265"/>
      <c r="T254" s="265"/>
      <c r="U254" s="265"/>
      <c r="V254" s="265"/>
      <c r="W254" s="199"/>
      <c r="X254" s="199"/>
      <c r="Y254" s="199"/>
      <c r="Z254" s="199"/>
      <c r="AA254" s="199"/>
      <c r="AB254" s="199"/>
      <c r="AC254" s="198"/>
      <c r="AD254" s="265"/>
      <c r="AE254" s="265"/>
      <c r="AF254" s="265"/>
      <c r="AG254" s="265"/>
      <c r="AH254" s="265"/>
      <c r="AI254" s="265"/>
      <c r="AJ254" s="265"/>
      <c r="AK254" s="265"/>
      <c r="AL254" s="265"/>
      <c r="AM254" s="265"/>
      <c r="AN254" s="265"/>
      <c r="AO254" s="265"/>
      <c r="AP254" s="265"/>
      <c r="AQ254" s="265"/>
      <c r="AR254" s="265"/>
      <c r="AS254" s="265"/>
      <c r="AT254" s="265"/>
      <c r="AU254" s="265"/>
      <c r="AV254" s="265"/>
      <c r="AW254" s="200"/>
      <c r="AX254" s="265"/>
      <c r="AY254" s="199"/>
      <c r="AZ254" s="199"/>
      <c r="BA254" s="199"/>
      <c r="BB254" s="199"/>
      <c r="BC254" s="199"/>
      <c r="BD254" s="201"/>
      <c r="BE254" s="202"/>
      <c r="BF254" s="198"/>
      <c r="BG254" s="265"/>
      <c r="BH254" s="199"/>
      <c r="BI254" s="199"/>
      <c r="BJ254" s="199"/>
      <c r="BK254" s="199"/>
      <c r="BL254" s="200"/>
      <c r="BM254" s="198"/>
      <c r="BN254" s="199"/>
      <c r="BO254" s="199"/>
      <c r="BP254" s="199"/>
      <c r="BQ254" s="199"/>
      <c r="BR254" s="201"/>
      <c r="BS254" s="198"/>
      <c r="BT254" s="201"/>
      <c r="BU254" s="201"/>
      <c r="BV254" s="201"/>
      <c r="BW254" s="201"/>
      <c r="BX254" s="201"/>
      <c r="BY254" s="201"/>
      <c r="BZ254" s="201"/>
      <c r="CA254" s="198"/>
      <c r="CB254" s="199"/>
      <c r="CC254" s="199"/>
      <c r="CD254" s="199"/>
      <c r="CE254" s="199"/>
      <c r="CF254" s="199"/>
      <c r="CG254" s="199"/>
      <c r="CH254" s="201"/>
      <c r="CI254" s="203"/>
    </row>
    <row r="255" spans="2:87" ht="15.75" customHeight="1">
      <c r="B255" s="197">
        <v>250</v>
      </c>
      <c r="C255" s="39"/>
      <c r="D255" s="39"/>
      <c r="E255" s="40"/>
      <c r="F255" s="39"/>
      <c r="G255" s="41"/>
      <c r="H255" s="198"/>
      <c r="I255" s="265"/>
      <c r="J255" s="265"/>
      <c r="K255" s="265"/>
      <c r="L255" s="265"/>
      <c r="M255" s="265"/>
      <c r="N255" s="265"/>
      <c r="O255" s="265"/>
      <c r="P255" s="265"/>
      <c r="Q255" s="265"/>
      <c r="R255" s="265"/>
      <c r="S255" s="265"/>
      <c r="T255" s="265"/>
      <c r="U255" s="265"/>
      <c r="V255" s="265"/>
      <c r="W255" s="199"/>
      <c r="X255" s="199"/>
      <c r="Y255" s="199"/>
      <c r="Z255" s="199"/>
      <c r="AA255" s="199"/>
      <c r="AB255" s="199"/>
      <c r="AC255" s="198"/>
      <c r="AD255" s="265"/>
      <c r="AE255" s="265"/>
      <c r="AF255" s="265"/>
      <c r="AG255" s="265"/>
      <c r="AH255" s="265"/>
      <c r="AI255" s="265"/>
      <c r="AJ255" s="265"/>
      <c r="AK255" s="265"/>
      <c r="AL255" s="265"/>
      <c r="AM255" s="265"/>
      <c r="AN255" s="265"/>
      <c r="AO255" s="265"/>
      <c r="AP255" s="265"/>
      <c r="AQ255" s="265"/>
      <c r="AR255" s="265"/>
      <c r="AS255" s="265"/>
      <c r="AT255" s="265"/>
      <c r="AU255" s="265"/>
      <c r="AV255" s="265"/>
      <c r="AW255" s="200"/>
      <c r="AX255" s="265"/>
      <c r="AY255" s="199"/>
      <c r="AZ255" s="199"/>
      <c r="BA255" s="199"/>
      <c r="BB255" s="199"/>
      <c r="BC255" s="199"/>
      <c r="BD255" s="201"/>
      <c r="BE255" s="202"/>
      <c r="BF255" s="198"/>
      <c r="BG255" s="265"/>
      <c r="BH255" s="199"/>
      <c r="BI255" s="199"/>
      <c r="BJ255" s="199"/>
      <c r="BK255" s="199"/>
      <c r="BL255" s="200"/>
      <c r="BM255" s="198"/>
      <c r="BN255" s="199"/>
      <c r="BO255" s="199"/>
      <c r="BP255" s="199"/>
      <c r="BQ255" s="199"/>
      <c r="BR255" s="201"/>
      <c r="BS255" s="198"/>
      <c r="BT255" s="201"/>
      <c r="BU255" s="201"/>
      <c r="BV255" s="201"/>
      <c r="BW255" s="201"/>
      <c r="BX255" s="201"/>
      <c r="BY255" s="201"/>
      <c r="BZ255" s="201"/>
      <c r="CA255" s="198"/>
      <c r="CB255" s="199"/>
      <c r="CC255" s="199"/>
      <c r="CD255" s="199"/>
      <c r="CE255" s="199"/>
      <c r="CF255" s="199"/>
      <c r="CG255" s="199"/>
      <c r="CH255" s="201"/>
      <c r="CI255" s="203"/>
    </row>
    <row r="256" spans="2:87" ht="15.75" customHeight="1">
      <c r="B256" s="197">
        <v>251</v>
      </c>
      <c r="C256" s="39"/>
      <c r="D256" s="39"/>
      <c r="E256" s="40"/>
      <c r="F256" s="39"/>
      <c r="G256" s="41"/>
      <c r="H256" s="198"/>
      <c r="I256" s="265"/>
      <c r="J256" s="265"/>
      <c r="K256" s="265"/>
      <c r="L256" s="265"/>
      <c r="M256" s="265"/>
      <c r="N256" s="265"/>
      <c r="O256" s="265"/>
      <c r="P256" s="265"/>
      <c r="Q256" s="265"/>
      <c r="R256" s="265"/>
      <c r="S256" s="265"/>
      <c r="T256" s="265"/>
      <c r="U256" s="265"/>
      <c r="V256" s="265"/>
      <c r="W256" s="199"/>
      <c r="X256" s="199"/>
      <c r="Y256" s="199"/>
      <c r="Z256" s="199"/>
      <c r="AA256" s="199"/>
      <c r="AB256" s="199"/>
      <c r="AC256" s="198"/>
      <c r="AD256" s="265"/>
      <c r="AE256" s="265"/>
      <c r="AF256" s="265"/>
      <c r="AG256" s="265"/>
      <c r="AH256" s="265"/>
      <c r="AI256" s="265"/>
      <c r="AJ256" s="265"/>
      <c r="AK256" s="265"/>
      <c r="AL256" s="265"/>
      <c r="AM256" s="265"/>
      <c r="AN256" s="265"/>
      <c r="AO256" s="265"/>
      <c r="AP256" s="265"/>
      <c r="AQ256" s="265"/>
      <c r="AR256" s="265"/>
      <c r="AS256" s="265"/>
      <c r="AT256" s="265"/>
      <c r="AU256" s="265"/>
      <c r="AV256" s="265"/>
      <c r="AW256" s="200"/>
      <c r="AX256" s="265"/>
      <c r="AY256" s="199"/>
      <c r="AZ256" s="199"/>
      <c r="BA256" s="199"/>
      <c r="BB256" s="199"/>
      <c r="BC256" s="199"/>
      <c r="BD256" s="201"/>
      <c r="BE256" s="202"/>
      <c r="BF256" s="198"/>
      <c r="BG256" s="265"/>
      <c r="BH256" s="199"/>
      <c r="BI256" s="199"/>
      <c r="BJ256" s="199"/>
      <c r="BK256" s="199"/>
      <c r="BL256" s="200"/>
      <c r="BM256" s="198"/>
      <c r="BN256" s="199"/>
      <c r="BO256" s="199"/>
      <c r="BP256" s="199"/>
      <c r="BQ256" s="199"/>
      <c r="BR256" s="201"/>
      <c r="BS256" s="198"/>
      <c r="BT256" s="201"/>
      <c r="BU256" s="201"/>
      <c r="BV256" s="201"/>
      <c r="BW256" s="201"/>
      <c r="BX256" s="201"/>
      <c r="BY256" s="201"/>
      <c r="BZ256" s="201"/>
      <c r="CA256" s="198"/>
      <c r="CB256" s="199"/>
      <c r="CC256" s="199"/>
      <c r="CD256" s="199"/>
      <c r="CE256" s="199"/>
      <c r="CF256" s="199"/>
      <c r="CG256" s="199"/>
      <c r="CH256" s="201"/>
      <c r="CI256" s="203"/>
    </row>
    <row r="257" spans="2:87" ht="15.75" customHeight="1">
      <c r="B257" s="197">
        <v>252</v>
      </c>
      <c r="C257" s="39"/>
      <c r="D257" s="39"/>
      <c r="E257" s="40"/>
      <c r="F257" s="39"/>
      <c r="G257" s="41"/>
      <c r="H257" s="198"/>
      <c r="I257" s="265"/>
      <c r="J257" s="265"/>
      <c r="K257" s="265"/>
      <c r="L257" s="265"/>
      <c r="M257" s="265"/>
      <c r="N257" s="265"/>
      <c r="O257" s="265"/>
      <c r="P257" s="265"/>
      <c r="Q257" s="265"/>
      <c r="R257" s="265"/>
      <c r="S257" s="265"/>
      <c r="T257" s="265"/>
      <c r="U257" s="265"/>
      <c r="V257" s="265"/>
      <c r="W257" s="199"/>
      <c r="X257" s="199"/>
      <c r="Y257" s="199"/>
      <c r="Z257" s="199"/>
      <c r="AA257" s="199"/>
      <c r="AB257" s="199"/>
      <c r="AC257" s="198"/>
      <c r="AD257" s="265"/>
      <c r="AE257" s="265"/>
      <c r="AF257" s="265"/>
      <c r="AG257" s="265"/>
      <c r="AH257" s="265"/>
      <c r="AI257" s="265"/>
      <c r="AJ257" s="265"/>
      <c r="AK257" s="265"/>
      <c r="AL257" s="265"/>
      <c r="AM257" s="265"/>
      <c r="AN257" s="265"/>
      <c r="AO257" s="265"/>
      <c r="AP257" s="265"/>
      <c r="AQ257" s="265"/>
      <c r="AR257" s="265"/>
      <c r="AS257" s="265"/>
      <c r="AT257" s="265"/>
      <c r="AU257" s="265"/>
      <c r="AV257" s="265"/>
      <c r="AW257" s="200"/>
      <c r="AX257" s="265"/>
      <c r="AY257" s="199"/>
      <c r="AZ257" s="199"/>
      <c r="BA257" s="199"/>
      <c r="BB257" s="199"/>
      <c r="BC257" s="199"/>
      <c r="BD257" s="201"/>
      <c r="BE257" s="202"/>
      <c r="BF257" s="198"/>
      <c r="BG257" s="265"/>
      <c r="BH257" s="199"/>
      <c r="BI257" s="199"/>
      <c r="BJ257" s="199"/>
      <c r="BK257" s="199"/>
      <c r="BL257" s="200"/>
      <c r="BM257" s="198"/>
      <c r="BN257" s="199"/>
      <c r="BO257" s="199"/>
      <c r="BP257" s="199"/>
      <c r="BQ257" s="199"/>
      <c r="BR257" s="201"/>
      <c r="BS257" s="198"/>
      <c r="BT257" s="201"/>
      <c r="BU257" s="201"/>
      <c r="BV257" s="201"/>
      <c r="BW257" s="201"/>
      <c r="BX257" s="201"/>
      <c r="BY257" s="201"/>
      <c r="BZ257" s="201"/>
      <c r="CA257" s="198"/>
      <c r="CB257" s="199"/>
      <c r="CC257" s="199"/>
      <c r="CD257" s="199"/>
      <c r="CE257" s="199"/>
      <c r="CF257" s="199"/>
      <c r="CG257" s="199"/>
      <c r="CH257" s="201"/>
      <c r="CI257" s="203"/>
    </row>
    <row r="258" spans="2:87" ht="15.75" customHeight="1">
      <c r="B258" s="197">
        <v>253</v>
      </c>
      <c r="C258" s="39"/>
      <c r="D258" s="39"/>
      <c r="E258" s="40"/>
      <c r="F258" s="39"/>
      <c r="G258" s="41"/>
      <c r="H258" s="198"/>
      <c r="I258" s="265"/>
      <c r="J258" s="265"/>
      <c r="K258" s="265"/>
      <c r="L258" s="265"/>
      <c r="M258" s="265"/>
      <c r="N258" s="265"/>
      <c r="O258" s="265"/>
      <c r="P258" s="265"/>
      <c r="Q258" s="265"/>
      <c r="R258" s="265"/>
      <c r="S258" s="265"/>
      <c r="T258" s="265"/>
      <c r="U258" s="265"/>
      <c r="V258" s="265"/>
      <c r="W258" s="199"/>
      <c r="X258" s="199"/>
      <c r="Y258" s="199"/>
      <c r="Z258" s="199"/>
      <c r="AA258" s="199"/>
      <c r="AB258" s="199"/>
      <c r="AC258" s="198"/>
      <c r="AD258" s="265"/>
      <c r="AE258" s="265"/>
      <c r="AF258" s="265"/>
      <c r="AG258" s="265"/>
      <c r="AH258" s="265"/>
      <c r="AI258" s="265"/>
      <c r="AJ258" s="265"/>
      <c r="AK258" s="265"/>
      <c r="AL258" s="265"/>
      <c r="AM258" s="265"/>
      <c r="AN258" s="265"/>
      <c r="AO258" s="265"/>
      <c r="AP258" s="265"/>
      <c r="AQ258" s="265"/>
      <c r="AR258" s="265"/>
      <c r="AS258" s="265"/>
      <c r="AT258" s="265"/>
      <c r="AU258" s="265"/>
      <c r="AV258" s="265"/>
      <c r="AW258" s="200"/>
      <c r="AX258" s="265"/>
      <c r="AY258" s="199"/>
      <c r="AZ258" s="199"/>
      <c r="BA258" s="199"/>
      <c r="BB258" s="199"/>
      <c r="BC258" s="199"/>
      <c r="BD258" s="201"/>
      <c r="BE258" s="202"/>
      <c r="BF258" s="198"/>
      <c r="BG258" s="265"/>
      <c r="BH258" s="199"/>
      <c r="BI258" s="199"/>
      <c r="BJ258" s="199"/>
      <c r="BK258" s="199"/>
      <c r="BL258" s="200"/>
      <c r="BM258" s="198"/>
      <c r="BN258" s="199"/>
      <c r="BO258" s="199"/>
      <c r="BP258" s="199"/>
      <c r="BQ258" s="199"/>
      <c r="BR258" s="201"/>
      <c r="BS258" s="198"/>
      <c r="BT258" s="201"/>
      <c r="BU258" s="201"/>
      <c r="BV258" s="201"/>
      <c r="BW258" s="201"/>
      <c r="BX258" s="201"/>
      <c r="BY258" s="201"/>
      <c r="BZ258" s="201"/>
      <c r="CA258" s="198"/>
      <c r="CB258" s="199"/>
      <c r="CC258" s="199"/>
      <c r="CD258" s="199"/>
      <c r="CE258" s="199"/>
      <c r="CF258" s="199"/>
      <c r="CG258" s="199"/>
      <c r="CH258" s="201"/>
      <c r="CI258" s="203"/>
    </row>
    <row r="259" spans="2:87" ht="15.75" customHeight="1">
      <c r="B259" s="197">
        <v>254</v>
      </c>
      <c r="C259" s="39"/>
      <c r="D259" s="39"/>
      <c r="E259" s="40"/>
      <c r="F259" s="39"/>
      <c r="G259" s="41"/>
      <c r="H259" s="198"/>
      <c r="I259" s="265"/>
      <c r="J259" s="265"/>
      <c r="K259" s="265"/>
      <c r="L259" s="265"/>
      <c r="M259" s="265"/>
      <c r="N259" s="265"/>
      <c r="O259" s="265"/>
      <c r="P259" s="265"/>
      <c r="Q259" s="265"/>
      <c r="R259" s="265"/>
      <c r="S259" s="265"/>
      <c r="T259" s="265"/>
      <c r="U259" s="265"/>
      <c r="V259" s="265"/>
      <c r="W259" s="199"/>
      <c r="X259" s="199"/>
      <c r="Y259" s="199"/>
      <c r="Z259" s="199"/>
      <c r="AA259" s="199"/>
      <c r="AB259" s="199"/>
      <c r="AC259" s="198"/>
      <c r="AD259" s="265"/>
      <c r="AE259" s="265"/>
      <c r="AF259" s="265"/>
      <c r="AG259" s="265"/>
      <c r="AH259" s="265"/>
      <c r="AI259" s="265"/>
      <c r="AJ259" s="265"/>
      <c r="AK259" s="265"/>
      <c r="AL259" s="265"/>
      <c r="AM259" s="265"/>
      <c r="AN259" s="265"/>
      <c r="AO259" s="265"/>
      <c r="AP259" s="265"/>
      <c r="AQ259" s="265"/>
      <c r="AR259" s="265"/>
      <c r="AS259" s="265"/>
      <c r="AT259" s="265"/>
      <c r="AU259" s="265"/>
      <c r="AV259" s="265"/>
      <c r="AW259" s="200"/>
      <c r="AX259" s="265"/>
      <c r="AY259" s="199"/>
      <c r="AZ259" s="199"/>
      <c r="BA259" s="199"/>
      <c r="BB259" s="199"/>
      <c r="BC259" s="199"/>
      <c r="BD259" s="201"/>
      <c r="BE259" s="202"/>
      <c r="BF259" s="198"/>
      <c r="BG259" s="265"/>
      <c r="BH259" s="199"/>
      <c r="BI259" s="199"/>
      <c r="BJ259" s="199"/>
      <c r="BK259" s="199"/>
      <c r="BL259" s="200"/>
      <c r="BM259" s="198"/>
      <c r="BN259" s="199"/>
      <c r="BO259" s="199"/>
      <c r="BP259" s="199"/>
      <c r="BQ259" s="199"/>
      <c r="BR259" s="201"/>
      <c r="BS259" s="198"/>
      <c r="BT259" s="201"/>
      <c r="BU259" s="201"/>
      <c r="BV259" s="201"/>
      <c r="BW259" s="201"/>
      <c r="BX259" s="201"/>
      <c r="BY259" s="201"/>
      <c r="BZ259" s="201"/>
      <c r="CA259" s="198"/>
      <c r="CB259" s="199"/>
      <c r="CC259" s="199"/>
      <c r="CD259" s="199"/>
      <c r="CE259" s="199"/>
      <c r="CF259" s="199"/>
      <c r="CG259" s="199"/>
      <c r="CH259" s="201"/>
      <c r="CI259" s="203"/>
    </row>
    <row r="260" spans="2:87" ht="15.75" customHeight="1">
      <c r="B260" s="197">
        <v>255</v>
      </c>
      <c r="C260" s="39"/>
      <c r="D260" s="39"/>
      <c r="E260" s="40"/>
      <c r="F260" s="39"/>
      <c r="G260" s="41"/>
      <c r="H260" s="198"/>
      <c r="I260" s="265"/>
      <c r="J260" s="265"/>
      <c r="K260" s="265"/>
      <c r="L260" s="265"/>
      <c r="M260" s="265"/>
      <c r="N260" s="265"/>
      <c r="O260" s="265"/>
      <c r="P260" s="265"/>
      <c r="Q260" s="265"/>
      <c r="R260" s="265"/>
      <c r="S260" s="265"/>
      <c r="T260" s="265"/>
      <c r="U260" s="265"/>
      <c r="V260" s="265"/>
      <c r="W260" s="199"/>
      <c r="X260" s="199"/>
      <c r="Y260" s="199"/>
      <c r="Z260" s="199"/>
      <c r="AA260" s="199"/>
      <c r="AB260" s="199"/>
      <c r="AC260" s="198"/>
      <c r="AD260" s="265"/>
      <c r="AE260" s="265"/>
      <c r="AF260" s="265"/>
      <c r="AG260" s="265"/>
      <c r="AH260" s="265"/>
      <c r="AI260" s="265"/>
      <c r="AJ260" s="265"/>
      <c r="AK260" s="265"/>
      <c r="AL260" s="265"/>
      <c r="AM260" s="265"/>
      <c r="AN260" s="265"/>
      <c r="AO260" s="265"/>
      <c r="AP260" s="265"/>
      <c r="AQ260" s="265"/>
      <c r="AR260" s="265"/>
      <c r="AS260" s="265"/>
      <c r="AT260" s="265"/>
      <c r="AU260" s="265"/>
      <c r="AV260" s="265"/>
      <c r="AW260" s="200"/>
      <c r="AX260" s="265"/>
      <c r="AY260" s="199"/>
      <c r="AZ260" s="199"/>
      <c r="BA260" s="199"/>
      <c r="BB260" s="199"/>
      <c r="BC260" s="199"/>
      <c r="BD260" s="201"/>
      <c r="BE260" s="202"/>
      <c r="BF260" s="198"/>
      <c r="BG260" s="265"/>
      <c r="BH260" s="199"/>
      <c r="BI260" s="199"/>
      <c r="BJ260" s="199"/>
      <c r="BK260" s="199"/>
      <c r="BL260" s="200"/>
      <c r="BM260" s="198"/>
      <c r="BN260" s="199"/>
      <c r="BO260" s="199"/>
      <c r="BP260" s="199"/>
      <c r="BQ260" s="199"/>
      <c r="BR260" s="201"/>
      <c r="BS260" s="198"/>
      <c r="BT260" s="201"/>
      <c r="BU260" s="201"/>
      <c r="BV260" s="201"/>
      <c r="BW260" s="201"/>
      <c r="BX260" s="201"/>
      <c r="BY260" s="201"/>
      <c r="BZ260" s="201"/>
      <c r="CA260" s="198"/>
      <c r="CB260" s="199"/>
      <c r="CC260" s="199"/>
      <c r="CD260" s="199"/>
      <c r="CE260" s="199"/>
      <c r="CF260" s="199"/>
      <c r="CG260" s="199"/>
      <c r="CH260" s="201"/>
      <c r="CI260" s="203"/>
    </row>
    <row r="261" spans="2:87" ht="15.75" customHeight="1">
      <c r="B261" s="197">
        <v>256</v>
      </c>
      <c r="C261" s="39"/>
      <c r="D261" s="39"/>
      <c r="E261" s="40"/>
      <c r="F261" s="39"/>
      <c r="G261" s="41"/>
      <c r="H261" s="198"/>
      <c r="I261" s="265"/>
      <c r="J261" s="265"/>
      <c r="K261" s="265"/>
      <c r="L261" s="265"/>
      <c r="M261" s="265"/>
      <c r="N261" s="265"/>
      <c r="O261" s="265"/>
      <c r="P261" s="265"/>
      <c r="Q261" s="265"/>
      <c r="R261" s="265"/>
      <c r="S261" s="265"/>
      <c r="T261" s="265"/>
      <c r="U261" s="265"/>
      <c r="V261" s="265"/>
      <c r="W261" s="199"/>
      <c r="X261" s="199"/>
      <c r="Y261" s="199"/>
      <c r="Z261" s="199"/>
      <c r="AA261" s="199"/>
      <c r="AB261" s="199"/>
      <c r="AC261" s="198"/>
      <c r="AD261" s="265"/>
      <c r="AE261" s="265"/>
      <c r="AF261" s="265"/>
      <c r="AG261" s="265"/>
      <c r="AH261" s="265"/>
      <c r="AI261" s="265"/>
      <c r="AJ261" s="265"/>
      <c r="AK261" s="265"/>
      <c r="AL261" s="265"/>
      <c r="AM261" s="265"/>
      <c r="AN261" s="265"/>
      <c r="AO261" s="265"/>
      <c r="AP261" s="265"/>
      <c r="AQ261" s="265"/>
      <c r="AR261" s="265"/>
      <c r="AS261" s="265"/>
      <c r="AT261" s="265"/>
      <c r="AU261" s="265"/>
      <c r="AV261" s="265"/>
      <c r="AW261" s="200"/>
      <c r="AX261" s="265"/>
      <c r="AY261" s="199"/>
      <c r="AZ261" s="199"/>
      <c r="BA261" s="199"/>
      <c r="BB261" s="199"/>
      <c r="BC261" s="199"/>
      <c r="BD261" s="201"/>
      <c r="BE261" s="202"/>
      <c r="BF261" s="198"/>
      <c r="BG261" s="265"/>
      <c r="BH261" s="199"/>
      <c r="BI261" s="199"/>
      <c r="BJ261" s="199"/>
      <c r="BK261" s="199"/>
      <c r="BL261" s="200"/>
      <c r="BM261" s="198"/>
      <c r="BN261" s="199"/>
      <c r="BO261" s="199"/>
      <c r="BP261" s="199"/>
      <c r="BQ261" s="199"/>
      <c r="BR261" s="201"/>
      <c r="BS261" s="198"/>
      <c r="BT261" s="201"/>
      <c r="BU261" s="201"/>
      <c r="BV261" s="201"/>
      <c r="BW261" s="201"/>
      <c r="BX261" s="201"/>
      <c r="BY261" s="201"/>
      <c r="BZ261" s="201"/>
      <c r="CA261" s="198"/>
      <c r="CB261" s="199"/>
      <c r="CC261" s="199"/>
      <c r="CD261" s="199"/>
      <c r="CE261" s="199"/>
      <c r="CF261" s="199"/>
      <c r="CG261" s="199"/>
      <c r="CH261" s="201"/>
      <c r="CI261" s="203"/>
    </row>
    <row r="262" spans="2:87" ht="15.75" customHeight="1">
      <c r="B262" s="197">
        <v>257</v>
      </c>
      <c r="C262" s="39"/>
      <c r="D262" s="39"/>
      <c r="E262" s="40"/>
      <c r="F262" s="39"/>
      <c r="G262" s="41"/>
      <c r="H262" s="198"/>
      <c r="I262" s="265"/>
      <c r="J262" s="265"/>
      <c r="K262" s="265"/>
      <c r="L262" s="265"/>
      <c r="M262" s="265"/>
      <c r="N262" s="265"/>
      <c r="O262" s="265"/>
      <c r="P262" s="265"/>
      <c r="Q262" s="265"/>
      <c r="R262" s="265"/>
      <c r="S262" s="265"/>
      <c r="T262" s="265"/>
      <c r="U262" s="265"/>
      <c r="V262" s="265"/>
      <c r="W262" s="199"/>
      <c r="X262" s="199"/>
      <c r="Y262" s="199"/>
      <c r="Z262" s="199"/>
      <c r="AA262" s="199"/>
      <c r="AB262" s="199"/>
      <c r="AC262" s="198"/>
      <c r="AD262" s="265"/>
      <c r="AE262" s="265"/>
      <c r="AF262" s="265"/>
      <c r="AG262" s="265"/>
      <c r="AH262" s="265"/>
      <c r="AI262" s="265"/>
      <c r="AJ262" s="265"/>
      <c r="AK262" s="265"/>
      <c r="AL262" s="265"/>
      <c r="AM262" s="265"/>
      <c r="AN262" s="265"/>
      <c r="AO262" s="265"/>
      <c r="AP262" s="265"/>
      <c r="AQ262" s="265"/>
      <c r="AR262" s="265"/>
      <c r="AS262" s="265"/>
      <c r="AT262" s="265"/>
      <c r="AU262" s="265"/>
      <c r="AV262" s="265"/>
      <c r="AW262" s="200"/>
      <c r="AX262" s="265"/>
      <c r="AY262" s="199"/>
      <c r="AZ262" s="199"/>
      <c r="BA262" s="199"/>
      <c r="BB262" s="199"/>
      <c r="BC262" s="199"/>
      <c r="BD262" s="201"/>
      <c r="BE262" s="202"/>
      <c r="BF262" s="198"/>
      <c r="BG262" s="265"/>
      <c r="BH262" s="199"/>
      <c r="BI262" s="199"/>
      <c r="BJ262" s="199"/>
      <c r="BK262" s="199"/>
      <c r="BL262" s="200"/>
      <c r="BM262" s="198"/>
      <c r="BN262" s="199"/>
      <c r="BO262" s="199"/>
      <c r="BP262" s="199"/>
      <c r="BQ262" s="199"/>
      <c r="BR262" s="201"/>
      <c r="BS262" s="198"/>
      <c r="BT262" s="201"/>
      <c r="BU262" s="201"/>
      <c r="BV262" s="201"/>
      <c r="BW262" s="201"/>
      <c r="BX262" s="201"/>
      <c r="BY262" s="201"/>
      <c r="BZ262" s="201"/>
      <c r="CA262" s="198"/>
      <c r="CB262" s="199"/>
      <c r="CC262" s="199"/>
      <c r="CD262" s="199"/>
      <c r="CE262" s="199"/>
      <c r="CF262" s="199"/>
      <c r="CG262" s="199"/>
      <c r="CH262" s="201"/>
      <c r="CI262" s="203"/>
    </row>
    <row r="263" spans="2:87" ht="15.75" customHeight="1">
      <c r="B263" s="197">
        <v>258</v>
      </c>
      <c r="C263" s="39"/>
      <c r="D263" s="39"/>
      <c r="E263" s="40"/>
      <c r="F263" s="39"/>
      <c r="G263" s="41"/>
      <c r="H263" s="198"/>
      <c r="I263" s="265"/>
      <c r="J263" s="265"/>
      <c r="K263" s="265"/>
      <c r="L263" s="265"/>
      <c r="M263" s="265"/>
      <c r="N263" s="265"/>
      <c r="O263" s="265"/>
      <c r="P263" s="265"/>
      <c r="Q263" s="265"/>
      <c r="R263" s="265"/>
      <c r="S263" s="265"/>
      <c r="T263" s="265"/>
      <c r="U263" s="265"/>
      <c r="V263" s="265"/>
      <c r="W263" s="199"/>
      <c r="X263" s="199"/>
      <c r="Y263" s="199"/>
      <c r="Z263" s="199"/>
      <c r="AA263" s="199"/>
      <c r="AB263" s="199"/>
      <c r="AC263" s="198"/>
      <c r="AD263" s="265"/>
      <c r="AE263" s="265"/>
      <c r="AF263" s="265"/>
      <c r="AG263" s="265"/>
      <c r="AH263" s="265"/>
      <c r="AI263" s="265"/>
      <c r="AJ263" s="265"/>
      <c r="AK263" s="265"/>
      <c r="AL263" s="265"/>
      <c r="AM263" s="265"/>
      <c r="AN263" s="265"/>
      <c r="AO263" s="265"/>
      <c r="AP263" s="265"/>
      <c r="AQ263" s="265"/>
      <c r="AR263" s="265"/>
      <c r="AS263" s="265"/>
      <c r="AT263" s="265"/>
      <c r="AU263" s="265"/>
      <c r="AV263" s="265"/>
      <c r="AW263" s="200"/>
      <c r="AX263" s="265"/>
      <c r="AY263" s="199"/>
      <c r="AZ263" s="199"/>
      <c r="BA263" s="199"/>
      <c r="BB263" s="199"/>
      <c r="BC263" s="199"/>
      <c r="BD263" s="201"/>
      <c r="BE263" s="202"/>
      <c r="BF263" s="198"/>
      <c r="BG263" s="265"/>
      <c r="BH263" s="199"/>
      <c r="BI263" s="199"/>
      <c r="BJ263" s="199"/>
      <c r="BK263" s="199"/>
      <c r="BL263" s="200"/>
      <c r="BM263" s="198"/>
      <c r="BN263" s="199"/>
      <c r="BO263" s="199"/>
      <c r="BP263" s="199"/>
      <c r="BQ263" s="199"/>
      <c r="BR263" s="201"/>
      <c r="BS263" s="198"/>
      <c r="BT263" s="201"/>
      <c r="BU263" s="201"/>
      <c r="BV263" s="201"/>
      <c r="BW263" s="201"/>
      <c r="BX263" s="201"/>
      <c r="BY263" s="201"/>
      <c r="BZ263" s="201"/>
      <c r="CA263" s="198"/>
      <c r="CB263" s="199"/>
      <c r="CC263" s="199"/>
      <c r="CD263" s="199"/>
      <c r="CE263" s="199"/>
      <c r="CF263" s="199"/>
      <c r="CG263" s="199"/>
      <c r="CH263" s="201"/>
      <c r="CI263" s="203"/>
    </row>
    <row r="264" spans="2:87" ht="15.75" customHeight="1">
      <c r="B264" s="197">
        <v>259</v>
      </c>
      <c r="C264" s="39"/>
      <c r="D264" s="39"/>
      <c r="E264" s="40"/>
      <c r="F264" s="39"/>
      <c r="G264" s="41"/>
      <c r="H264" s="198"/>
      <c r="I264" s="265"/>
      <c r="J264" s="265"/>
      <c r="K264" s="265"/>
      <c r="L264" s="265"/>
      <c r="M264" s="265"/>
      <c r="N264" s="265"/>
      <c r="O264" s="265"/>
      <c r="P264" s="265"/>
      <c r="Q264" s="265"/>
      <c r="R264" s="265"/>
      <c r="S264" s="265"/>
      <c r="T264" s="265"/>
      <c r="U264" s="265"/>
      <c r="V264" s="265"/>
      <c r="W264" s="199"/>
      <c r="X264" s="199"/>
      <c r="Y264" s="199"/>
      <c r="Z264" s="199"/>
      <c r="AA264" s="199"/>
      <c r="AB264" s="199"/>
      <c r="AC264" s="198"/>
      <c r="AD264" s="265"/>
      <c r="AE264" s="265"/>
      <c r="AF264" s="265"/>
      <c r="AG264" s="265"/>
      <c r="AH264" s="265"/>
      <c r="AI264" s="265"/>
      <c r="AJ264" s="265"/>
      <c r="AK264" s="265"/>
      <c r="AL264" s="265"/>
      <c r="AM264" s="265"/>
      <c r="AN264" s="265"/>
      <c r="AO264" s="265"/>
      <c r="AP264" s="265"/>
      <c r="AQ264" s="265"/>
      <c r="AR264" s="265"/>
      <c r="AS264" s="265"/>
      <c r="AT264" s="265"/>
      <c r="AU264" s="265"/>
      <c r="AV264" s="265"/>
      <c r="AW264" s="200"/>
      <c r="AX264" s="265"/>
      <c r="AY264" s="199"/>
      <c r="AZ264" s="199"/>
      <c r="BA264" s="199"/>
      <c r="BB264" s="199"/>
      <c r="BC264" s="199"/>
      <c r="BD264" s="201"/>
      <c r="BE264" s="202"/>
      <c r="BF264" s="198"/>
      <c r="BG264" s="265"/>
      <c r="BH264" s="199"/>
      <c r="BI264" s="199"/>
      <c r="BJ264" s="199"/>
      <c r="BK264" s="199"/>
      <c r="BL264" s="200"/>
      <c r="BM264" s="198"/>
      <c r="BN264" s="199"/>
      <c r="BO264" s="199"/>
      <c r="BP264" s="199"/>
      <c r="BQ264" s="199"/>
      <c r="BR264" s="201"/>
      <c r="BS264" s="198"/>
      <c r="BT264" s="201"/>
      <c r="BU264" s="201"/>
      <c r="BV264" s="201"/>
      <c r="BW264" s="201"/>
      <c r="BX264" s="201"/>
      <c r="BY264" s="201"/>
      <c r="BZ264" s="201"/>
      <c r="CA264" s="198"/>
      <c r="CB264" s="199"/>
      <c r="CC264" s="199"/>
      <c r="CD264" s="199"/>
      <c r="CE264" s="199"/>
      <c r="CF264" s="199"/>
      <c r="CG264" s="199"/>
      <c r="CH264" s="201"/>
      <c r="CI264" s="203"/>
    </row>
    <row r="265" spans="2:87" ht="15.75" customHeight="1">
      <c r="B265" s="197">
        <v>260</v>
      </c>
      <c r="C265" s="39"/>
      <c r="D265" s="39"/>
      <c r="E265" s="40"/>
      <c r="F265" s="39"/>
      <c r="G265" s="41"/>
      <c r="H265" s="198"/>
      <c r="I265" s="265"/>
      <c r="J265" s="265"/>
      <c r="K265" s="265"/>
      <c r="L265" s="265"/>
      <c r="M265" s="265"/>
      <c r="N265" s="265"/>
      <c r="O265" s="265"/>
      <c r="P265" s="265"/>
      <c r="Q265" s="265"/>
      <c r="R265" s="265"/>
      <c r="S265" s="265"/>
      <c r="T265" s="265"/>
      <c r="U265" s="265"/>
      <c r="V265" s="265"/>
      <c r="W265" s="199"/>
      <c r="X265" s="199"/>
      <c r="Y265" s="199"/>
      <c r="Z265" s="199"/>
      <c r="AA265" s="199"/>
      <c r="AB265" s="199"/>
      <c r="AC265" s="198"/>
      <c r="AD265" s="265"/>
      <c r="AE265" s="265"/>
      <c r="AF265" s="265"/>
      <c r="AG265" s="265"/>
      <c r="AH265" s="265"/>
      <c r="AI265" s="265"/>
      <c r="AJ265" s="265"/>
      <c r="AK265" s="265"/>
      <c r="AL265" s="265"/>
      <c r="AM265" s="265"/>
      <c r="AN265" s="265"/>
      <c r="AO265" s="265"/>
      <c r="AP265" s="265"/>
      <c r="AQ265" s="265"/>
      <c r="AR265" s="265"/>
      <c r="AS265" s="265"/>
      <c r="AT265" s="265"/>
      <c r="AU265" s="265"/>
      <c r="AV265" s="265"/>
      <c r="AW265" s="200"/>
      <c r="AX265" s="265"/>
      <c r="AY265" s="199"/>
      <c r="AZ265" s="199"/>
      <c r="BA265" s="199"/>
      <c r="BB265" s="199"/>
      <c r="BC265" s="199"/>
      <c r="BD265" s="201"/>
      <c r="BE265" s="202"/>
      <c r="BF265" s="198"/>
      <c r="BG265" s="265"/>
      <c r="BH265" s="199"/>
      <c r="BI265" s="199"/>
      <c r="BJ265" s="199"/>
      <c r="BK265" s="199"/>
      <c r="BL265" s="200"/>
      <c r="BM265" s="198"/>
      <c r="BN265" s="199"/>
      <c r="BO265" s="199"/>
      <c r="BP265" s="199"/>
      <c r="BQ265" s="199"/>
      <c r="BR265" s="201"/>
      <c r="BS265" s="198"/>
      <c r="BT265" s="201"/>
      <c r="BU265" s="201"/>
      <c r="BV265" s="201"/>
      <c r="BW265" s="201"/>
      <c r="BX265" s="201"/>
      <c r="BY265" s="201"/>
      <c r="BZ265" s="201"/>
      <c r="CA265" s="198"/>
      <c r="CB265" s="199"/>
      <c r="CC265" s="199"/>
      <c r="CD265" s="199"/>
      <c r="CE265" s="199"/>
      <c r="CF265" s="199"/>
      <c r="CG265" s="199"/>
      <c r="CH265" s="201"/>
      <c r="CI265" s="203"/>
    </row>
    <row r="266" spans="2:87" ht="15.75" customHeight="1">
      <c r="B266" s="197">
        <v>261</v>
      </c>
      <c r="C266" s="39"/>
      <c r="D266" s="39"/>
      <c r="E266" s="40"/>
      <c r="F266" s="39"/>
      <c r="G266" s="41"/>
      <c r="H266" s="198"/>
      <c r="I266" s="265"/>
      <c r="J266" s="265"/>
      <c r="K266" s="265"/>
      <c r="L266" s="265"/>
      <c r="M266" s="265"/>
      <c r="N266" s="265"/>
      <c r="O266" s="265"/>
      <c r="P266" s="265"/>
      <c r="Q266" s="265"/>
      <c r="R266" s="265"/>
      <c r="S266" s="265"/>
      <c r="T266" s="265"/>
      <c r="U266" s="265"/>
      <c r="V266" s="265"/>
      <c r="W266" s="199"/>
      <c r="X266" s="199"/>
      <c r="Y266" s="199"/>
      <c r="Z266" s="199"/>
      <c r="AA266" s="199"/>
      <c r="AB266" s="199"/>
      <c r="AC266" s="198"/>
      <c r="AD266" s="265"/>
      <c r="AE266" s="265"/>
      <c r="AF266" s="265"/>
      <c r="AG266" s="265"/>
      <c r="AH266" s="265"/>
      <c r="AI266" s="265"/>
      <c r="AJ266" s="265"/>
      <c r="AK266" s="265"/>
      <c r="AL266" s="265"/>
      <c r="AM266" s="265"/>
      <c r="AN266" s="265"/>
      <c r="AO266" s="265"/>
      <c r="AP266" s="265"/>
      <c r="AQ266" s="265"/>
      <c r="AR266" s="265"/>
      <c r="AS266" s="265"/>
      <c r="AT266" s="265"/>
      <c r="AU266" s="265"/>
      <c r="AV266" s="265"/>
      <c r="AW266" s="200"/>
      <c r="AX266" s="265"/>
      <c r="AY266" s="199"/>
      <c r="AZ266" s="199"/>
      <c r="BA266" s="199"/>
      <c r="BB266" s="199"/>
      <c r="BC266" s="199"/>
      <c r="BD266" s="201"/>
      <c r="BE266" s="202"/>
      <c r="BF266" s="198"/>
      <c r="BG266" s="265"/>
      <c r="BH266" s="199"/>
      <c r="BI266" s="199"/>
      <c r="BJ266" s="199"/>
      <c r="BK266" s="199"/>
      <c r="BL266" s="200"/>
      <c r="BM266" s="198"/>
      <c r="BN266" s="199"/>
      <c r="BO266" s="199"/>
      <c r="BP266" s="199"/>
      <c r="BQ266" s="199"/>
      <c r="BR266" s="201"/>
      <c r="BS266" s="198"/>
      <c r="BT266" s="201"/>
      <c r="BU266" s="201"/>
      <c r="BV266" s="201"/>
      <c r="BW266" s="201"/>
      <c r="BX266" s="201"/>
      <c r="BY266" s="201"/>
      <c r="BZ266" s="201"/>
      <c r="CA266" s="198"/>
      <c r="CB266" s="199"/>
      <c r="CC266" s="199"/>
      <c r="CD266" s="199"/>
      <c r="CE266" s="199"/>
      <c r="CF266" s="199"/>
      <c r="CG266" s="199"/>
      <c r="CH266" s="201"/>
      <c r="CI266" s="203"/>
    </row>
    <row r="267" spans="2:87" ht="15.75" customHeight="1">
      <c r="B267" s="197">
        <v>262</v>
      </c>
      <c r="C267" s="39"/>
      <c r="D267" s="39"/>
      <c r="E267" s="40"/>
      <c r="F267" s="39"/>
      <c r="G267" s="41"/>
      <c r="H267" s="198"/>
      <c r="I267" s="265"/>
      <c r="J267" s="265"/>
      <c r="K267" s="265"/>
      <c r="L267" s="265"/>
      <c r="M267" s="265"/>
      <c r="N267" s="265"/>
      <c r="O267" s="265"/>
      <c r="P267" s="265"/>
      <c r="Q267" s="265"/>
      <c r="R267" s="265"/>
      <c r="S267" s="265"/>
      <c r="T267" s="265"/>
      <c r="U267" s="265"/>
      <c r="V267" s="265"/>
      <c r="W267" s="199"/>
      <c r="X267" s="199"/>
      <c r="Y267" s="199"/>
      <c r="Z267" s="199"/>
      <c r="AA267" s="199"/>
      <c r="AB267" s="199"/>
      <c r="AC267" s="198"/>
      <c r="AD267" s="265"/>
      <c r="AE267" s="265"/>
      <c r="AF267" s="265"/>
      <c r="AG267" s="265"/>
      <c r="AH267" s="265"/>
      <c r="AI267" s="265"/>
      <c r="AJ267" s="265"/>
      <c r="AK267" s="265"/>
      <c r="AL267" s="265"/>
      <c r="AM267" s="265"/>
      <c r="AN267" s="265"/>
      <c r="AO267" s="265"/>
      <c r="AP267" s="265"/>
      <c r="AQ267" s="265"/>
      <c r="AR267" s="265"/>
      <c r="AS267" s="265"/>
      <c r="AT267" s="265"/>
      <c r="AU267" s="265"/>
      <c r="AV267" s="265"/>
      <c r="AW267" s="200"/>
      <c r="AX267" s="265"/>
      <c r="AY267" s="199"/>
      <c r="AZ267" s="199"/>
      <c r="BA267" s="199"/>
      <c r="BB267" s="199"/>
      <c r="BC267" s="199"/>
      <c r="BD267" s="201"/>
      <c r="BE267" s="202"/>
      <c r="BF267" s="198"/>
      <c r="BG267" s="265"/>
      <c r="BH267" s="199"/>
      <c r="BI267" s="199"/>
      <c r="BJ267" s="199"/>
      <c r="BK267" s="199"/>
      <c r="BL267" s="200"/>
      <c r="BM267" s="198"/>
      <c r="BN267" s="199"/>
      <c r="BO267" s="199"/>
      <c r="BP267" s="199"/>
      <c r="BQ267" s="199"/>
      <c r="BR267" s="201"/>
      <c r="BS267" s="198"/>
      <c r="BT267" s="201"/>
      <c r="BU267" s="201"/>
      <c r="BV267" s="201"/>
      <c r="BW267" s="201"/>
      <c r="BX267" s="201"/>
      <c r="BY267" s="201"/>
      <c r="BZ267" s="201"/>
      <c r="CA267" s="198"/>
      <c r="CB267" s="199"/>
      <c r="CC267" s="199"/>
      <c r="CD267" s="199"/>
      <c r="CE267" s="199"/>
      <c r="CF267" s="199"/>
      <c r="CG267" s="199"/>
      <c r="CH267" s="201"/>
      <c r="CI267" s="203"/>
    </row>
    <row r="268" spans="2:87" ht="15.75" customHeight="1">
      <c r="B268" s="197">
        <v>263</v>
      </c>
      <c r="C268" s="39"/>
      <c r="D268" s="39"/>
      <c r="E268" s="40"/>
      <c r="F268" s="39"/>
      <c r="G268" s="41"/>
      <c r="H268" s="198"/>
      <c r="I268" s="265"/>
      <c r="J268" s="265"/>
      <c r="K268" s="265"/>
      <c r="L268" s="265"/>
      <c r="M268" s="265"/>
      <c r="N268" s="265"/>
      <c r="O268" s="265"/>
      <c r="P268" s="265"/>
      <c r="Q268" s="265"/>
      <c r="R268" s="265"/>
      <c r="S268" s="265"/>
      <c r="T268" s="265"/>
      <c r="U268" s="265"/>
      <c r="V268" s="265"/>
      <c r="W268" s="199"/>
      <c r="X268" s="199"/>
      <c r="Y268" s="199"/>
      <c r="Z268" s="199"/>
      <c r="AA268" s="199"/>
      <c r="AB268" s="199"/>
      <c r="AC268" s="198"/>
      <c r="AD268" s="265"/>
      <c r="AE268" s="265"/>
      <c r="AF268" s="265"/>
      <c r="AG268" s="265"/>
      <c r="AH268" s="265"/>
      <c r="AI268" s="265"/>
      <c r="AJ268" s="265"/>
      <c r="AK268" s="265"/>
      <c r="AL268" s="265"/>
      <c r="AM268" s="265"/>
      <c r="AN268" s="265"/>
      <c r="AO268" s="265"/>
      <c r="AP268" s="265"/>
      <c r="AQ268" s="265"/>
      <c r="AR268" s="265"/>
      <c r="AS268" s="265"/>
      <c r="AT268" s="265"/>
      <c r="AU268" s="265"/>
      <c r="AV268" s="265"/>
      <c r="AW268" s="200"/>
      <c r="AX268" s="265"/>
      <c r="AY268" s="199"/>
      <c r="AZ268" s="199"/>
      <c r="BA268" s="199"/>
      <c r="BB268" s="199"/>
      <c r="BC268" s="199"/>
      <c r="BD268" s="201"/>
      <c r="BE268" s="202"/>
      <c r="BF268" s="198"/>
      <c r="BG268" s="265"/>
      <c r="BH268" s="199"/>
      <c r="BI268" s="199"/>
      <c r="BJ268" s="199"/>
      <c r="BK268" s="199"/>
      <c r="BL268" s="200"/>
      <c r="BM268" s="198"/>
      <c r="BN268" s="199"/>
      <c r="BO268" s="199"/>
      <c r="BP268" s="199"/>
      <c r="BQ268" s="199"/>
      <c r="BR268" s="201"/>
      <c r="BS268" s="198"/>
      <c r="BT268" s="201"/>
      <c r="BU268" s="201"/>
      <c r="BV268" s="201"/>
      <c r="BW268" s="201"/>
      <c r="BX268" s="201"/>
      <c r="BY268" s="201"/>
      <c r="BZ268" s="201"/>
      <c r="CA268" s="198"/>
      <c r="CB268" s="199"/>
      <c r="CC268" s="199"/>
      <c r="CD268" s="199"/>
      <c r="CE268" s="199"/>
      <c r="CF268" s="199"/>
      <c r="CG268" s="199"/>
      <c r="CH268" s="201"/>
      <c r="CI268" s="203"/>
    </row>
    <row r="269" spans="2:87" ht="15.75" customHeight="1">
      <c r="B269" s="197">
        <v>264</v>
      </c>
      <c r="C269" s="39"/>
      <c r="D269" s="39"/>
      <c r="E269" s="40"/>
      <c r="F269" s="39"/>
      <c r="G269" s="41"/>
      <c r="H269" s="198"/>
      <c r="I269" s="265"/>
      <c r="J269" s="265"/>
      <c r="K269" s="265"/>
      <c r="L269" s="265"/>
      <c r="M269" s="265"/>
      <c r="N269" s="265"/>
      <c r="O269" s="265"/>
      <c r="P269" s="265"/>
      <c r="Q269" s="265"/>
      <c r="R269" s="265"/>
      <c r="S269" s="265"/>
      <c r="T269" s="265"/>
      <c r="U269" s="265"/>
      <c r="V269" s="265"/>
      <c r="W269" s="199"/>
      <c r="X269" s="199"/>
      <c r="Y269" s="199"/>
      <c r="Z269" s="199"/>
      <c r="AA269" s="199"/>
      <c r="AB269" s="199"/>
      <c r="AC269" s="198"/>
      <c r="AD269" s="265"/>
      <c r="AE269" s="265"/>
      <c r="AF269" s="265"/>
      <c r="AG269" s="265"/>
      <c r="AH269" s="265"/>
      <c r="AI269" s="265"/>
      <c r="AJ269" s="265"/>
      <c r="AK269" s="265"/>
      <c r="AL269" s="265"/>
      <c r="AM269" s="265"/>
      <c r="AN269" s="265"/>
      <c r="AO269" s="265"/>
      <c r="AP269" s="265"/>
      <c r="AQ269" s="265"/>
      <c r="AR269" s="265"/>
      <c r="AS269" s="265"/>
      <c r="AT269" s="265"/>
      <c r="AU269" s="265"/>
      <c r="AV269" s="265"/>
      <c r="AW269" s="200"/>
      <c r="AX269" s="265"/>
      <c r="AY269" s="199"/>
      <c r="AZ269" s="199"/>
      <c r="BA269" s="199"/>
      <c r="BB269" s="199"/>
      <c r="BC269" s="199"/>
      <c r="BD269" s="201"/>
      <c r="BE269" s="202"/>
      <c r="BF269" s="198"/>
      <c r="BG269" s="265"/>
      <c r="BH269" s="199"/>
      <c r="BI269" s="199"/>
      <c r="BJ269" s="199"/>
      <c r="BK269" s="199"/>
      <c r="BL269" s="200"/>
      <c r="BM269" s="198"/>
      <c r="BN269" s="199"/>
      <c r="BO269" s="199"/>
      <c r="BP269" s="199"/>
      <c r="BQ269" s="199"/>
      <c r="BR269" s="201"/>
      <c r="BS269" s="198"/>
      <c r="BT269" s="201"/>
      <c r="BU269" s="201"/>
      <c r="BV269" s="201"/>
      <c r="BW269" s="201"/>
      <c r="BX269" s="201"/>
      <c r="BY269" s="201"/>
      <c r="BZ269" s="201"/>
      <c r="CA269" s="198"/>
      <c r="CB269" s="199"/>
      <c r="CC269" s="199"/>
      <c r="CD269" s="199"/>
      <c r="CE269" s="199"/>
      <c r="CF269" s="199"/>
      <c r="CG269" s="199"/>
      <c r="CH269" s="201"/>
      <c r="CI269" s="203"/>
    </row>
    <row r="270" spans="2:87" ht="15.75" customHeight="1">
      <c r="B270" s="197">
        <v>265</v>
      </c>
      <c r="C270" s="39"/>
      <c r="D270" s="39"/>
      <c r="E270" s="40"/>
      <c r="F270" s="39"/>
      <c r="G270" s="41"/>
      <c r="H270" s="198"/>
      <c r="I270" s="265"/>
      <c r="J270" s="265"/>
      <c r="K270" s="265"/>
      <c r="L270" s="265"/>
      <c r="M270" s="265"/>
      <c r="N270" s="265"/>
      <c r="O270" s="265"/>
      <c r="P270" s="265"/>
      <c r="Q270" s="265"/>
      <c r="R270" s="265"/>
      <c r="S270" s="265"/>
      <c r="T270" s="265"/>
      <c r="U270" s="265"/>
      <c r="V270" s="265"/>
      <c r="W270" s="199"/>
      <c r="X270" s="199"/>
      <c r="Y270" s="199"/>
      <c r="Z270" s="199"/>
      <c r="AA270" s="199"/>
      <c r="AB270" s="199"/>
      <c r="AC270" s="198"/>
      <c r="AD270" s="265"/>
      <c r="AE270" s="265"/>
      <c r="AF270" s="265"/>
      <c r="AG270" s="265"/>
      <c r="AH270" s="265"/>
      <c r="AI270" s="265"/>
      <c r="AJ270" s="265"/>
      <c r="AK270" s="265"/>
      <c r="AL270" s="265"/>
      <c r="AM270" s="265"/>
      <c r="AN270" s="265"/>
      <c r="AO270" s="265"/>
      <c r="AP270" s="265"/>
      <c r="AQ270" s="265"/>
      <c r="AR270" s="265"/>
      <c r="AS270" s="265"/>
      <c r="AT270" s="265"/>
      <c r="AU270" s="265"/>
      <c r="AV270" s="265"/>
      <c r="AW270" s="200"/>
      <c r="AX270" s="265"/>
      <c r="AY270" s="199"/>
      <c r="AZ270" s="199"/>
      <c r="BA270" s="199"/>
      <c r="BB270" s="199"/>
      <c r="BC270" s="199"/>
      <c r="BD270" s="201"/>
      <c r="BE270" s="202"/>
      <c r="BF270" s="198"/>
      <c r="BG270" s="265"/>
      <c r="BH270" s="199"/>
      <c r="BI270" s="199"/>
      <c r="BJ270" s="199"/>
      <c r="BK270" s="199"/>
      <c r="BL270" s="200"/>
      <c r="BM270" s="198"/>
      <c r="BN270" s="199"/>
      <c r="BO270" s="199"/>
      <c r="BP270" s="199"/>
      <c r="BQ270" s="199"/>
      <c r="BR270" s="201"/>
      <c r="BS270" s="198"/>
      <c r="BT270" s="201"/>
      <c r="BU270" s="201"/>
      <c r="BV270" s="201"/>
      <c r="BW270" s="201"/>
      <c r="BX270" s="201"/>
      <c r="BY270" s="201"/>
      <c r="BZ270" s="201"/>
      <c r="CA270" s="198"/>
      <c r="CB270" s="199"/>
      <c r="CC270" s="199"/>
      <c r="CD270" s="199"/>
      <c r="CE270" s="199"/>
      <c r="CF270" s="199"/>
      <c r="CG270" s="199"/>
      <c r="CH270" s="201"/>
      <c r="CI270" s="203"/>
    </row>
    <row r="271" spans="2:87" ht="15.75" customHeight="1">
      <c r="B271" s="197">
        <v>266</v>
      </c>
      <c r="C271" s="39"/>
      <c r="D271" s="39"/>
      <c r="E271" s="40"/>
      <c r="F271" s="39"/>
      <c r="G271" s="41"/>
      <c r="H271" s="198"/>
      <c r="I271" s="265"/>
      <c r="J271" s="265"/>
      <c r="K271" s="265"/>
      <c r="L271" s="265"/>
      <c r="M271" s="265"/>
      <c r="N271" s="265"/>
      <c r="O271" s="265"/>
      <c r="P271" s="265"/>
      <c r="Q271" s="265"/>
      <c r="R271" s="265"/>
      <c r="S271" s="265"/>
      <c r="T271" s="265"/>
      <c r="U271" s="265"/>
      <c r="V271" s="265"/>
      <c r="W271" s="199"/>
      <c r="X271" s="199"/>
      <c r="Y271" s="199"/>
      <c r="Z271" s="199"/>
      <c r="AA271" s="199"/>
      <c r="AB271" s="199"/>
      <c r="AC271" s="198"/>
      <c r="AD271" s="265"/>
      <c r="AE271" s="265"/>
      <c r="AF271" s="265"/>
      <c r="AG271" s="265"/>
      <c r="AH271" s="265"/>
      <c r="AI271" s="265"/>
      <c r="AJ271" s="265"/>
      <c r="AK271" s="265"/>
      <c r="AL271" s="265"/>
      <c r="AM271" s="265"/>
      <c r="AN271" s="265"/>
      <c r="AO271" s="265"/>
      <c r="AP271" s="265"/>
      <c r="AQ271" s="265"/>
      <c r="AR271" s="265"/>
      <c r="AS271" s="265"/>
      <c r="AT271" s="265"/>
      <c r="AU271" s="265"/>
      <c r="AV271" s="265"/>
      <c r="AW271" s="200"/>
      <c r="AX271" s="265"/>
      <c r="AY271" s="199"/>
      <c r="AZ271" s="199"/>
      <c r="BA271" s="199"/>
      <c r="BB271" s="199"/>
      <c r="BC271" s="199"/>
      <c r="BD271" s="201"/>
      <c r="BE271" s="202"/>
      <c r="BF271" s="198"/>
      <c r="BG271" s="265"/>
      <c r="BH271" s="199"/>
      <c r="BI271" s="199"/>
      <c r="BJ271" s="199"/>
      <c r="BK271" s="199"/>
      <c r="BL271" s="200"/>
      <c r="BM271" s="198"/>
      <c r="BN271" s="199"/>
      <c r="BO271" s="199"/>
      <c r="BP271" s="199"/>
      <c r="BQ271" s="199"/>
      <c r="BR271" s="201"/>
      <c r="BS271" s="198"/>
      <c r="BT271" s="201"/>
      <c r="BU271" s="201"/>
      <c r="BV271" s="201"/>
      <c r="BW271" s="201"/>
      <c r="BX271" s="201"/>
      <c r="BY271" s="201"/>
      <c r="BZ271" s="201"/>
      <c r="CA271" s="198"/>
      <c r="CB271" s="199"/>
      <c r="CC271" s="199"/>
      <c r="CD271" s="199"/>
      <c r="CE271" s="199"/>
      <c r="CF271" s="199"/>
      <c r="CG271" s="199"/>
      <c r="CH271" s="201"/>
      <c r="CI271" s="203"/>
    </row>
    <row r="272" spans="2:87" ht="15.75" customHeight="1">
      <c r="B272" s="197">
        <v>267</v>
      </c>
      <c r="C272" s="39"/>
      <c r="D272" s="39"/>
      <c r="E272" s="40"/>
      <c r="F272" s="39"/>
      <c r="G272" s="41"/>
      <c r="H272" s="198"/>
      <c r="I272" s="265"/>
      <c r="J272" s="265"/>
      <c r="K272" s="265"/>
      <c r="L272" s="265"/>
      <c r="M272" s="265"/>
      <c r="N272" s="265"/>
      <c r="O272" s="265"/>
      <c r="P272" s="265"/>
      <c r="Q272" s="265"/>
      <c r="R272" s="265"/>
      <c r="S272" s="265"/>
      <c r="T272" s="265"/>
      <c r="U272" s="265"/>
      <c r="V272" s="265"/>
      <c r="W272" s="199"/>
      <c r="X272" s="199"/>
      <c r="Y272" s="199"/>
      <c r="Z272" s="199"/>
      <c r="AA272" s="199"/>
      <c r="AB272" s="199"/>
      <c r="AC272" s="198"/>
      <c r="AD272" s="265"/>
      <c r="AE272" s="265"/>
      <c r="AF272" s="265"/>
      <c r="AG272" s="265"/>
      <c r="AH272" s="265"/>
      <c r="AI272" s="265"/>
      <c r="AJ272" s="265"/>
      <c r="AK272" s="265"/>
      <c r="AL272" s="265"/>
      <c r="AM272" s="265"/>
      <c r="AN272" s="265"/>
      <c r="AO272" s="265"/>
      <c r="AP272" s="265"/>
      <c r="AQ272" s="265"/>
      <c r="AR272" s="265"/>
      <c r="AS272" s="265"/>
      <c r="AT272" s="265"/>
      <c r="AU272" s="265"/>
      <c r="AV272" s="265"/>
      <c r="AW272" s="200"/>
      <c r="AX272" s="265"/>
      <c r="AY272" s="199"/>
      <c r="AZ272" s="199"/>
      <c r="BA272" s="199"/>
      <c r="BB272" s="199"/>
      <c r="BC272" s="199"/>
      <c r="BD272" s="201"/>
      <c r="BE272" s="202"/>
      <c r="BF272" s="198"/>
      <c r="BG272" s="265"/>
      <c r="BH272" s="199"/>
      <c r="BI272" s="199"/>
      <c r="BJ272" s="199"/>
      <c r="BK272" s="199"/>
      <c r="BL272" s="200"/>
      <c r="BM272" s="198"/>
      <c r="BN272" s="199"/>
      <c r="BO272" s="199"/>
      <c r="BP272" s="199"/>
      <c r="BQ272" s="199"/>
      <c r="BR272" s="201"/>
      <c r="BS272" s="198"/>
      <c r="BT272" s="201"/>
      <c r="BU272" s="201"/>
      <c r="BV272" s="201"/>
      <c r="BW272" s="201"/>
      <c r="BX272" s="201"/>
      <c r="BY272" s="201"/>
      <c r="BZ272" s="201"/>
      <c r="CA272" s="198"/>
      <c r="CB272" s="199"/>
      <c r="CC272" s="199"/>
      <c r="CD272" s="199"/>
      <c r="CE272" s="199"/>
      <c r="CF272" s="199"/>
      <c r="CG272" s="199"/>
      <c r="CH272" s="201"/>
      <c r="CI272" s="203"/>
    </row>
    <row r="273" spans="2:87" ht="15.75" customHeight="1">
      <c r="B273" s="197">
        <v>268</v>
      </c>
      <c r="C273" s="39"/>
      <c r="D273" s="39"/>
      <c r="E273" s="40"/>
      <c r="F273" s="39"/>
      <c r="G273" s="41"/>
      <c r="H273" s="198"/>
      <c r="I273" s="265"/>
      <c r="J273" s="265"/>
      <c r="K273" s="265"/>
      <c r="L273" s="265"/>
      <c r="M273" s="265"/>
      <c r="N273" s="265"/>
      <c r="O273" s="265"/>
      <c r="P273" s="265"/>
      <c r="Q273" s="265"/>
      <c r="R273" s="265"/>
      <c r="S273" s="265"/>
      <c r="T273" s="265"/>
      <c r="U273" s="265"/>
      <c r="V273" s="265"/>
      <c r="W273" s="199"/>
      <c r="X273" s="199"/>
      <c r="Y273" s="199"/>
      <c r="Z273" s="199"/>
      <c r="AA273" s="199"/>
      <c r="AB273" s="199"/>
      <c r="AC273" s="198"/>
      <c r="AD273" s="265"/>
      <c r="AE273" s="265"/>
      <c r="AF273" s="265"/>
      <c r="AG273" s="265"/>
      <c r="AH273" s="265"/>
      <c r="AI273" s="265"/>
      <c r="AJ273" s="265"/>
      <c r="AK273" s="265"/>
      <c r="AL273" s="265"/>
      <c r="AM273" s="265"/>
      <c r="AN273" s="265"/>
      <c r="AO273" s="265"/>
      <c r="AP273" s="265"/>
      <c r="AQ273" s="265"/>
      <c r="AR273" s="265"/>
      <c r="AS273" s="265"/>
      <c r="AT273" s="265"/>
      <c r="AU273" s="265"/>
      <c r="AV273" s="265"/>
      <c r="AW273" s="200"/>
      <c r="AX273" s="265"/>
      <c r="AY273" s="199"/>
      <c r="AZ273" s="199"/>
      <c r="BA273" s="199"/>
      <c r="BB273" s="199"/>
      <c r="BC273" s="199"/>
      <c r="BD273" s="201"/>
      <c r="BE273" s="202"/>
      <c r="BF273" s="198"/>
      <c r="BG273" s="265"/>
      <c r="BH273" s="199"/>
      <c r="BI273" s="199"/>
      <c r="BJ273" s="199"/>
      <c r="BK273" s="199"/>
      <c r="BL273" s="200"/>
      <c r="BM273" s="198"/>
      <c r="BN273" s="199"/>
      <c r="BO273" s="199"/>
      <c r="BP273" s="199"/>
      <c r="BQ273" s="199"/>
      <c r="BR273" s="201"/>
      <c r="BS273" s="198"/>
      <c r="BT273" s="201"/>
      <c r="BU273" s="201"/>
      <c r="BV273" s="201"/>
      <c r="BW273" s="201"/>
      <c r="BX273" s="201"/>
      <c r="BY273" s="201"/>
      <c r="BZ273" s="201"/>
      <c r="CA273" s="198"/>
      <c r="CB273" s="199"/>
      <c r="CC273" s="199"/>
      <c r="CD273" s="199"/>
      <c r="CE273" s="199"/>
      <c r="CF273" s="199"/>
      <c r="CG273" s="199"/>
      <c r="CH273" s="201"/>
      <c r="CI273" s="203"/>
    </row>
    <row r="274" spans="2:87" ht="15.75" customHeight="1">
      <c r="B274" s="197">
        <v>269</v>
      </c>
      <c r="C274" s="39"/>
      <c r="D274" s="39"/>
      <c r="E274" s="40"/>
      <c r="F274" s="39"/>
      <c r="G274" s="41"/>
      <c r="H274" s="198"/>
      <c r="I274" s="265"/>
      <c r="J274" s="265"/>
      <c r="K274" s="265"/>
      <c r="L274" s="265"/>
      <c r="M274" s="265"/>
      <c r="N274" s="265"/>
      <c r="O274" s="265"/>
      <c r="P274" s="265"/>
      <c r="Q274" s="265"/>
      <c r="R274" s="265"/>
      <c r="S274" s="265"/>
      <c r="T274" s="265"/>
      <c r="U274" s="265"/>
      <c r="V274" s="265"/>
      <c r="W274" s="199"/>
      <c r="X274" s="199"/>
      <c r="Y274" s="199"/>
      <c r="Z274" s="199"/>
      <c r="AA274" s="199"/>
      <c r="AB274" s="199"/>
      <c r="AC274" s="198"/>
      <c r="AD274" s="265"/>
      <c r="AE274" s="265"/>
      <c r="AF274" s="265"/>
      <c r="AG274" s="265"/>
      <c r="AH274" s="265"/>
      <c r="AI274" s="265"/>
      <c r="AJ274" s="265"/>
      <c r="AK274" s="265"/>
      <c r="AL274" s="265"/>
      <c r="AM274" s="265"/>
      <c r="AN274" s="265"/>
      <c r="AO274" s="265"/>
      <c r="AP274" s="265"/>
      <c r="AQ274" s="265"/>
      <c r="AR274" s="265"/>
      <c r="AS274" s="265"/>
      <c r="AT274" s="265"/>
      <c r="AU274" s="265"/>
      <c r="AV274" s="265"/>
      <c r="AW274" s="200"/>
      <c r="AX274" s="265"/>
      <c r="AY274" s="199"/>
      <c r="AZ274" s="199"/>
      <c r="BA274" s="199"/>
      <c r="BB274" s="199"/>
      <c r="BC274" s="199"/>
      <c r="BD274" s="201"/>
      <c r="BE274" s="202"/>
      <c r="BF274" s="198"/>
      <c r="BG274" s="265"/>
      <c r="BH274" s="199"/>
      <c r="BI274" s="199"/>
      <c r="BJ274" s="199"/>
      <c r="BK274" s="199"/>
      <c r="BL274" s="200"/>
      <c r="BM274" s="198"/>
      <c r="BN274" s="199"/>
      <c r="BO274" s="199"/>
      <c r="BP274" s="199"/>
      <c r="BQ274" s="199"/>
      <c r="BR274" s="201"/>
      <c r="BS274" s="198"/>
      <c r="BT274" s="201"/>
      <c r="BU274" s="201"/>
      <c r="BV274" s="201"/>
      <c r="BW274" s="201"/>
      <c r="BX274" s="201"/>
      <c r="BY274" s="201"/>
      <c r="BZ274" s="201"/>
      <c r="CA274" s="198"/>
      <c r="CB274" s="199"/>
      <c r="CC274" s="199"/>
      <c r="CD274" s="199"/>
      <c r="CE274" s="199"/>
      <c r="CF274" s="199"/>
      <c r="CG274" s="199"/>
      <c r="CH274" s="201"/>
      <c r="CI274" s="203"/>
    </row>
    <row r="275" spans="2:87" ht="15.75" customHeight="1">
      <c r="B275" s="197">
        <v>270</v>
      </c>
      <c r="C275" s="39"/>
      <c r="D275" s="39"/>
      <c r="E275" s="40"/>
      <c r="F275" s="39"/>
      <c r="G275" s="41"/>
      <c r="H275" s="198"/>
      <c r="I275" s="265"/>
      <c r="J275" s="265"/>
      <c r="K275" s="265"/>
      <c r="L275" s="265"/>
      <c r="M275" s="265"/>
      <c r="N275" s="265"/>
      <c r="O275" s="265"/>
      <c r="P275" s="265"/>
      <c r="Q275" s="265"/>
      <c r="R275" s="265"/>
      <c r="S275" s="265"/>
      <c r="T275" s="265"/>
      <c r="U275" s="265"/>
      <c r="V275" s="265"/>
      <c r="W275" s="199"/>
      <c r="X275" s="199"/>
      <c r="Y275" s="199"/>
      <c r="Z275" s="199"/>
      <c r="AA275" s="199"/>
      <c r="AB275" s="199"/>
      <c r="AC275" s="198"/>
      <c r="AD275" s="265"/>
      <c r="AE275" s="265"/>
      <c r="AF275" s="265"/>
      <c r="AG275" s="265"/>
      <c r="AH275" s="265"/>
      <c r="AI275" s="265"/>
      <c r="AJ275" s="265"/>
      <c r="AK275" s="265"/>
      <c r="AL275" s="265"/>
      <c r="AM275" s="265"/>
      <c r="AN275" s="265"/>
      <c r="AO275" s="265"/>
      <c r="AP275" s="265"/>
      <c r="AQ275" s="265"/>
      <c r="AR275" s="265"/>
      <c r="AS275" s="265"/>
      <c r="AT275" s="265"/>
      <c r="AU275" s="265"/>
      <c r="AV275" s="265"/>
      <c r="AW275" s="200"/>
      <c r="AX275" s="265"/>
      <c r="AY275" s="199"/>
      <c r="AZ275" s="199"/>
      <c r="BA275" s="199"/>
      <c r="BB275" s="199"/>
      <c r="BC275" s="199"/>
      <c r="BD275" s="201"/>
      <c r="BE275" s="202"/>
      <c r="BF275" s="198"/>
      <c r="BG275" s="265"/>
      <c r="BH275" s="199"/>
      <c r="BI275" s="199"/>
      <c r="BJ275" s="199"/>
      <c r="BK275" s="199"/>
      <c r="BL275" s="200"/>
      <c r="BM275" s="198"/>
      <c r="BN275" s="199"/>
      <c r="BO275" s="199"/>
      <c r="BP275" s="199"/>
      <c r="BQ275" s="199"/>
      <c r="BR275" s="201"/>
      <c r="BS275" s="198"/>
      <c r="BT275" s="201"/>
      <c r="BU275" s="201"/>
      <c r="BV275" s="201"/>
      <c r="BW275" s="201"/>
      <c r="BX275" s="201"/>
      <c r="BY275" s="201"/>
      <c r="BZ275" s="201"/>
      <c r="CA275" s="198"/>
      <c r="CB275" s="199"/>
      <c r="CC275" s="199"/>
      <c r="CD275" s="199"/>
      <c r="CE275" s="199"/>
      <c r="CF275" s="199"/>
      <c r="CG275" s="199"/>
      <c r="CH275" s="201"/>
      <c r="CI275" s="203"/>
    </row>
    <row r="276" spans="2:87" ht="15.75" customHeight="1">
      <c r="B276" s="197">
        <v>271</v>
      </c>
      <c r="C276" s="39"/>
      <c r="D276" s="39"/>
      <c r="E276" s="40"/>
      <c r="F276" s="39"/>
      <c r="G276" s="41"/>
      <c r="H276" s="198"/>
      <c r="I276" s="265"/>
      <c r="J276" s="265"/>
      <c r="K276" s="265"/>
      <c r="L276" s="265"/>
      <c r="M276" s="265"/>
      <c r="N276" s="265"/>
      <c r="O276" s="265"/>
      <c r="P276" s="265"/>
      <c r="Q276" s="265"/>
      <c r="R276" s="265"/>
      <c r="S276" s="265"/>
      <c r="T276" s="265"/>
      <c r="U276" s="265"/>
      <c r="V276" s="265"/>
      <c r="W276" s="199"/>
      <c r="X276" s="199"/>
      <c r="Y276" s="199"/>
      <c r="Z276" s="199"/>
      <c r="AA276" s="199"/>
      <c r="AB276" s="199"/>
      <c r="AC276" s="198"/>
      <c r="AD276" s="265"/>
      <c r="AE276" s="265"/>
      <c r="AF276" s="265"/>
      <c r="AG276" s="265"/>
      <c r="AH276" s="265"/>
      <c r="AI276" s="265"/>
      <c r="AJ276" s="265"/>
      <c r="AK276" s="265"/>
      <c r="AL276" s="265"/>
      <c r="AM276" s="265"/>
      <c r="AN276" s="265"/>
      <c r="AO276" s="265"/>
      <c r="AP276" s="265"/>
      <c r="AQ276" s="265"/>
      <c r="AR276" s="265"/>
      <c r="AS276" s="265"/>
      <c r="AT276" s="265"/>
      <c r="AU276" s="265"/>
      <c r="AV276" s="265"/>
      <c r="AW276" s="200"/>
      <c r="AX276" s="265"/>
      <c r="AY276" s="199"/>
      <c r="AZ276" s="199"/>
      <c r="BA276" s="199"/>
      <c r="BB276" s="199"/>
      <c r="BC276" s="199"/>
      <c r="BD276" s="201"/>
      <c r="BE276" s="202"/>
      <c r="BF276" s="198"/>
      <c r="BG276" s="265"/>
      <c r="BH276" s="199"/>
      <c r="BI276" s="199"/>
      <c r="BJ276" s="199"/>
      <c r="BK276" s="199"/>
      <c r="BL276" s="200"/>
      <c r="BM276" s="198"/>
      <c r="BN276" s="199"/>
      <c r="BO276" s="199"/>
      <c r="BP276" s="199"/>
      <c r="BQ276" s="199"/>
      <c r="BR276" s="201"/>
      <c r="BS276" s="198"/>
      <c r="BT276" s="201"/>
      <c r="BU276" s="201"/>
      <c r="BV276" s="201"/>
      <c r="BW276" s="201"/>
      <c r="BX276" s="201"/>
      <c r="BY276" s="201"/>
      <c r="BZ276" s="201"/>
      <c r="CA276" s="198"/>
      <c r="CB276" s="199"/>
      <c r="CC276" s="199"/>
      <c r="CD276" s="199"/>
      <c r="CE276" s="199"/>
      <c r="CF276" s="199"/>
      <c r="CG276" s="199"/>
      <c r="CH276" s="201"/>
      <c r="CI276" s="203"/>
    </row>
    <row r="277" spans="2:87" ht="15.75" customHeight="1">
      <c r="B277" s="197">
        <v>272</v>
      </c>
      <c r="C277" s="39"/>
      <c r="D277" s="39"/>
      <c r="E277" s="40"/>
      <c r="F277" s="39"/>
      <c r="G277" s="41"/>
      <c r="H277" s="198"/>
      <c r="I277" s="265"/>
      <c r="J277" s="265"/>
      <c r="K277" s="265"/>
      <c r="L277" s="265"/>
      <c r="M277" s="265"/>
      <c r="N277" s="265"/>
      <c r="O277" s="265"/>
      <c r="P277" s="265"/>
      <c r="Q277" s="265"/>
      <c r="R277" s="265"/>
      <c r="S277" s="265"/>
      <c r="T277" s="265"/>
      <c r="U277" s="265"/>
      <c r="V277" s="265"/>
      <c r="W277" s="199"/>
      <c r="X277" s="199"/>
      <c r="Y277" s="199"/>
      <c r="Z277" s="199"/>
      <c r="AA277" s="199"/>
      <c r="AB277" s="199"/>
      <c r="AC277" s="198"/>
      <c r="AD277" s="265"/>
      <c r="AE277" s="265"/>
      <c r="AF277" s="265"/>
      <c r="AG277" s="265"/>
      <c r="AH277" s="265"/>
      <c r="AI277" s="265"/>
      <c r="AJ277" s="265"/>
      <c r="AK277" s="265"/>
      <c r="AL277" s="265"/>
      <c r="AM277" s="265"/>
      <c r="AN277" s="265"/>
      <c r="AO277" s="265"/>
      <c r="AP277" s="265"/>
      <c r="AQ277" s="265"/>
      <c r="AR277" s="265"/>
      <c r="AS277" s="265"/>
      <c r="AT277" s="265"/>
      <c r="AU277" s="265"/>
      <c r="AV277" s="265"/>
      <c r="AW277" s="200"/>
      <c r="AX277" s="265"/>
      <c r="AY277" s="199"/>
      <c r="AZ277" s="199"/>
      <c r="BA277" s="199"/>
      <c r="BB277" s="199"/>
      <c r="BC277" s="199"/>
      <c r="BD277" s="201"/>
      <c r="BE277" s="202"/>
      <c r="BF277" s="198"/>
      <c r="BG277" s="265"/>
      <c r="BH277" s="199"/>
      <c r="BI277" s="199"/>
      <c r="BJ277" s="199"/>
      <c r="BK277" s="199"/>
      <c r="BL277" s="200"/>
      <c r="BM277" s="198"/>
      <c r="BN277" s="199"/>
      <c r="BO277" s="199"/>
      <c r="BP277" s="199"/>
      <c r="BQ277" s="199"/>
      <c r="BR277" s="201"/>
      <c r="BS277" s="198"/>
      <c r="BT277" s="201"/>
      <c r="BU277" s="201"/>
      <c r="BV277" s="201"/>
      <c r="BW277" s="201"/>
      <c r="BX277" s="201"/>
      <c r="BY277" s="201"/>
      <c r="BZ277" s="201"/>
      <c r="CA277" s="198"/>
      <c r="CB277" s="199"/>
      <c r="CC277" s="199"/>
      <c r="CD277" s="199"/>
      <c r="CE277" s="199"/>
      <c r="CF277" s="199"/>
      <c r="CG277" s="199"/>
      <c r="CH277" s="201"/>
      <c r="CI277" s="203"/>
    </row>
    <row r="278" spans="2:87" ht="15.75" customHeight="1">
      <c r="B278" s="197">
        <v>273</v>
      </c>
      <c r="C278" s="39"/>
      <c r="D278" s="39"/>
      <c r="E278" s="40"/>
      <c r="F278" s="39"/>
      <c r="G278" s="41"/>
      <c r="H278" s="198"/>
      <c r="I278" s="265"/>
      <c r="J278" s="265"/>
      <c r="K278" s="265"/>
      <c r="L278" s="265"/>
      <c r="M278" s="265"/>
      <c r="N278" s="265"/>
      <c r="O278" s="265"/>
      <c r="P278" s="265"/>
      <c r="Q278" s="265"/>
      <c r="R278" s="265"/>
      <c r="S278" s="265"/>
      <c r="T278" s="265"/>
      <c r="U278" s="265"/>
      <c r="V278" s="265"/>
      <c r="W278" s="199"/>
      <c r="X278" s="199"/>
      <c r="Y278" s="199"/>
      <c r="Z278" s="199"/>
      <c r="AA278" s="199"/>
      <c r="AB278" s="199"/>
      <c r="AC278" s="198"/>
      <c r="AD278" s="265"/>
      <c r="AE278" s="265"/>
      <c r="AF278" s="265"/>
      <c r="AG278" s="265"/>
      <c r="AH278" s="265"/>
      <c r="AI278" s="265"/>
      <c r="AJ278" s="265"/>
      <c r="AK278" s="265"/>
      <c r="AL278" s="265"/>
      <c r="AM278" s="265"/>
      <c r="AN278" s="265"/>
      <c r="AO278" s="265"/>
      <c r="AP278" s="265"/>
      <c r="AQ278" s="265"/>
      <c r="AR278" s="265"/>
      <c r="AS278" s="265"/>
      <c r="AT278" s="265"/>
      <c r="AU278" s="265"/>
      <c r="AV278" s="265"/>
      <c r="AW278" s="200"/>
      <c r="AX278" s="265"/>
      <c r="AY278" s="199"/>
      <c r="AZ278" s="199"/>
      <c r="BA278" s="199"/>
      <c r="BB278" s="199"/>
      <c r="BC278" s="199"/>
      <c r="BD278" s="201"/>
      <c r="BE278" s="202"/>
      <c r="BF278" s="198"/>
      <c r="BG278" s="265"/>
      <c r="BH278" s="199"/>
      <c r="BI278" s="199"/>
      <c r="BJ278" s="199"/>
      <c r="BK278" s="199"/>
      <c r="BL278" s="200"/>
      <c r="BM278" s="198"/>
      <c r="BN278" s="199"/>
      <c r="BO278" s="199"/>
      <c r="BP278" s="199"/>
      <c r="BQ278" s="199"/>
      <c r="BR278" s="201"/>
      <c r="BS278" s="198"/>
      <c r="BT278" s="201"/>
      <c r="BU278" s="201"/>
      <c r="BV278" s="201"/>
      <c r="BW278" s="201"/>
      <c r="BX278" s="201"/>
      <c r="BY278" s="201"/>
      <c r="BZ278" s="201"/>
      <c r="CA278" s="198"/>
      <c r="CB278" s="199"/>
      <c r="CC278" s="199"/>
      <c r="CD278" s="199"/>
      <c r="CE278" s="199"/>
      <c r="CF278" s="199"/>
      <c r="CG278" s="199"/>
      <c r="CH278" s="201"/>
      <c r="CI278" s="203"/>
    </row>
    <row r="279" spans="2:87" ht="15.75" customHeight="1">
      <c r="B279" s="197">
        <v>274</v>
      </c>
      <c r="C279" s="39"/>
      <c r="D279" s="39"/>
      <c r="E279" s="40"/>
      <c r="F279" s="39"/>
      <c r="G279" s="41"/>
      <c r="H279" s="198"/>
      <c r="I279" s="265"/>
      <c r="J279" s="265"/>
      <c r="K279" s="265"/>
      <c r="L279" s="265"/>
      <c r="M279" s="265"/>
      <c r="N279" s="265"/>
      <c r="O279" s="265"/>
      <c r="P279" s="265"/>
      <c r="Q279" s="265"/>
      <c r="R279" s="265"/>
      <c r="S279" s="265"/>
      <c r="T279" s="265"/>
      <c r="U279" s="265"/>
      <c r="V279" s="265"/>
      <c r="W279" s="199"/>
      <c r="X279" s="199"/>
      <c r="Y279" s="199"/>
      <c r="Z279" s="199"/>
      <c r="AA279" s="199"/>
      <c r="AB279" s="199"/>
      <c r="AC279" s="198"/>
      <c r="AD279" s="265"/>
      <c r="AE279" s="265"/>
      <c r="AF279" s="265"/>
      <c r="AG279" s="265"/>
      <c r="AH279" s="265"/>
      <c r="AI279" s="265"/>
      <c r="AJ279" s="265"/>
      <c r="AK279" s="265"/>
      <c r="AL279" s="265"/>
      <c r="AM279" s="265"/>
      <c r="AN279" s="265"/>
      <c r="AO279" s="265"/>
      <c r="AP279" s="265"/>
      <c r="AQ279" s="265"/>
      <c r="AR279" s="265"/>
      <c r="AS279" s="265"/>
      <c r="AT279" s="265"/>
      <c r="AU279" s="265"/>
      <c r="AV279" s="265"/>
      <c r="AW279" s="200"/>
      <c r="AX279" s="265"/>
      <c r="AY279" s="199"/>
      <c r="AZ279" s="199"/>
      <c r="BA279" s="199"/>
      <c r="BB279" s="199"/>
      <c r="BC279" s="199"/>
      <c r="BD279" s="201"/>
      <c r="BE279" s="202"/>
      <c r="BF279" s="198"/>
      <c r="BG279" s="265"/>
      <c r="BH279" s="199"/>
      <c r="BI279" s="199"/>
      <c r="BJ279" s="199"/>
      <c r="BK279" s="199"/>
      <c r="BL279" s="200"/>
      <c r="BM279" s="198"/>
      <c r="BN279" s="199"/>
      <c r="BO279" s="199"/>
      <c r="BP279" s="199"/>
      <c r="BQ279" s="199"/>
      <c r="BR279" s="201"/>
      <c r="BS279" s="198"/>
      <c r="BT279" s="201"/>
      <c r="BU279" s="201"/>
      <c r="BV279" s="201"/>
      <c r="BW279" s="201"/>
      <c r="BX279" s="201"/>
      <c r="BY279" s="201"/>
      <c r="BZ279" s="201"/>
      <c r="CA279" s="198"/>
      <c r="CB279" s="199"/>
      <c r="CC279" s="199"/>
      <c r="CD279" s="199"/>
      <c r="CE279" s="199"/>
      <c r="CF279" s="199"/>
      <c r="CG279" s="199"/>
      <c r="CH279" s="201"/>
      <c r="CI279" s="203"/>
    </row>
    <row r="280" spans="2:87" ht="15.75" customHeight="1">
      <c r="B280" s="197">
        <v>275</v>
      </c>
      <c r="C280" s="39"/>
      <c r="D280" s="39"/>
      <c r="E280" s="40"/>
      <c r="F280" s="39"/>
      <c r="G280" s="41"/>
      <c r="H280" s="198"/>
      <c r="I280" s="265"/>
      <c r="J280" s="265"/>
      <c r="K280" s="265"/>
      <c r="L280" s="265"/>
      <c r="M280" s="265"/>
      <c r="N280" s="265"/>
      <c r="O280" s="265"/>
      <c r="P280" s="265"/>
      <c r="Q280" s="265"/>
      <c r="R280" s="265"/>
      <c r="S280" s="265"/>
      <c r="T280" s="265"/>
      <c r="U280" s="265"/>
      <c r="V280" s="265"/>
      <c r="W280" s="199"/>
      <c r="X280" s="199"/>
      <c r="Y280" s="199"/>
      <c r="Z280" s="199"/>
      <c r="AA280" s="199"/>
      <c r="AB280" s="199"/>
      <c r="AC280" s="198"/>
      <c r="AD280" s="265"/>
      <c r="AE280" s="265"/>
      <c r="AF280" s="265"/>
      <c r="AG280" s="265"/>
      <c r="AH280" s="265"/>
      <c r="AI280" s="265"/>
      <c r="AJ280" s="265"/>
      <c r="AK280" s="265"/>
      <c r="AL280" s="265"/>
      <c r="AM280" s="265"/>
      <c r="AN280" s="265"/>
      <c r="AO280" s="265"/>
      <c r="AP280" s="265"/>
      <c r="AQ280" s="265"/>
      <c r="AR280" s="265"/>
      <c r="AS280" s="265"/>
      <c r="AT280" s="265"/>
      <c r="AU280" s="265"/>
      <c r="AV280" s="265"/>
      <c r="AW280" s="200"/>
      <c r="AX280" s="265"/>
      <c r="AY280" s="199"/>
      <c r="AZ280" s="199"/>
      <c r="BA280" s="199"/>
      <c r="BB280" s="199"/>
      <c r="BC280" s="199"/>
      <c r="BD280" s="201"/>
      <c r="BE280" s="202"/>
      <c r="BF280" s="198"/>
      <c r="BG280" s="265"/>
      <c r="BH280" s="199"/>
      <c r="BI280" s="199"/>
      <c r="BJ280" s="199"/>
      <c r="BK280" s="199"/>
      <c r="BL280" s="200"/>
      <c r="BM280" s="198"/>
      <c r="BN280" s="199"/>
      <c r="BO280" s="199"/>
      <c r="BP280" s="199"/>
      <c r="BQ280" s="199"/>
      <c r="BR280" s="201"/>
      <c r="BS280" s="198"/>
      <c r="BT280" s="201"/>
      <c r="BU280" s="201"/>
      <c r="BV280" s="201"/>
      <c r="BW280" s="201"/>
      <c r="BX280" s="201"/>
      <c r="BY280" s="201"/>
      <c r="BZ280" s="201"/>
      <c r="CA280" s="198"/>
      <c r="CB280" s="199"/>
      <c r="CC280" s="199"/>
      <c r="CD280" s="199"/>
      <c r="CE280" s="199"/>
      <c r="CF280" s="199"/>
      <c r="CG280" s="199"/>
      <c r="CH280" s="201"/>
      <c r="CI280" s="203"/>
    </row>
    <row r="281" spans="2:87" ht="15.75" customHeight="1">
      <c r="B281" s="197">
        <v>276</v>
      </c>
      <c r="C281" s="39"/>
      <c r="D281" s="39"/>
      <c r="E281" s="40"/>
      <c r="F281" s="39"/>
      <c r="G281" s="41"/>
      <c r="H281" s="198"/>
      <c r="I281" s="265"/>
      <c r="J281" s="265"/>
      <c r="K281" s="265"/>
      <c r="L281" s="265"/>
      <c r="M281" s="265"/>
      <c r="N281" s="265"/>
      <c r="O281" s="265"/>
      <c r="P281" s="265"/>
      <c r="Q281" s="265"/>
      <c r="R281" s="265"/>
      <c r="S281" s="265"/>
      <c r="T281" s="265"/>
      <c r="U281" s="265"/>
      <c r="V281" s="265"/>
      <c r="W281" s="199"/>
      <c r="X281" s="199"/>
      <c r="Y281" s="199"/>
      <c r="Z281" s="199"/>
      <c r="AA281" s="199"/>
      <c r="AB281" s="199"/>
      <c r="AC281" s="198"/>
      <c r="AD281" s="265"/>
      <c r="AE281" s="265"/>
      <c r="AF281" s="265"/>
      <c r="AG281" s="265"/>
      <c r="AH281" s="265"/>
      <c r="AI281" s="265"/>
      <c r="AJ281" s="265"/>
      <c r="AK281" s="265"/>
      <c r="AL281" s="265"/>
      <c r="AM281" s="265"/>
      <c r="AN281" s="265"/>
      <c r="AO281" s="265"/>
      <c r="AP281" s="265"/>
      <c r="AQ281" s="265"/>
      <c r="AR281" s="265"/>
      <c r="AS281" s="265"/>
      <c r="AT281" s="265"/>
      <c r="AU281" s="265"/>
      <c r="AV281" s="265"/>
      <c r="AW281" s="200"/>
      <c r="AX281" s="265"/>
      <c r="AY281" s="199"/>
      <c r="AZ281" s="199"/>
      <c r="BA281" s="199"/>
      <c r="BB281" s="199"/>
      <c r="BC281" s="199"/>
      <c r="BD281" s="201"/>
      <c r="BE281" s="202"/>
      <c r="BF281" s="198"/>
      <c r="BG281" s="265"/>
      <c r="BH281" s="199"/>
      <c r="BI281" s="199"/>
      <c r="BJ281" s="199"/>
      <c r="BK281" s="199"/>
      <c r="BL281" s="200"/>
      <c r="BM281" s="198"/>
      <c r="BN281" s="199"/>
      <c r="BO281" s="199"/>
      <c r="BP281" s="199"/>
      <c r="BQ281" s="199"/>
      <c r="BR281" s="201"/>
      <c r="BS281" s="198"/>
      <c r="BT281" s="201"/>
      <c r="BU281" s="201"/>
      <c r="BV281" s="201"/>
      <c r="BW281" s="201"/>
      <c r="BX281" s="201"/>
      <c r="BY281" s="201"/>
      <c r="BZ281" s="201"/>
      <c r="CA281" s="198"/>
      <c r="CB281" s="199"/>
      <c r="CC281" s="199"/>
      <c r="CD281" s="199"/>
      <c r="CE281" s="199"/>
      <c r="CF281" s="199"/>
      <c r="CG281" s="199"/>
      <c r="CH281" s="201"/>
      <c r="CI281" s="203"/>
    </row>
    <row r="282" spans="2:87" ht="15.75" customHeight="1">
      <c r="B282" s="197">
        <v>277</v>
      </c>
      <c r="C282" s="39"/>
      <c r="D282" s="39"/>
      <c r="E282" s="40"/>
      <c r="F282" s="39"/>
      <c r="G282" s="41"/>
      <c r="H282" s="198"/>
      <c r="I282" s="265"/>
      <c r="J282" s="265"/>
      <c r="K282" s="265"/>
      <c r="L282" s="265"/>
      <c r="M282" s="265"/>
      <c r="N282" s="265"/>
      <c r="O282" s="265"/>
      <c r="P282" s="265"/>
      <c r="Q282" s="265"/>
      <c r="R282" s="265"/>
      <c r="S282" s="265"/>
      <c r="T282" s="265"/>
      <c r="U282" s="265"/>
      <c r="V282" s="265"/>
      <c r="W282" s="199"/>
      <c r="X282" s="199"/>
      <c r="Y282" s="199"/>
      <c r="Z282" s="199"/>
      <c r="AA282" s="199"/>
      <c r="AB282" s="199"/>
      <c r="AC282" s="198"/>
      <c r="AD282" s="265"/>
      <c r="AE282" s="265"/>
      <c r="AF282" s="265"/>
      <c r="AG282" s="265"/>
      <c r="AH282" s="265"/>
      <c r="AI282" s="265"/>
      <c r="AJ282" s="265"/>
      <c r="AK282" s="265"/>
      <c r="AL282" s="265"/>
      <c r="AM282" s="265"/>
      <c r="AN282" s="265"/>
      <c r="AO282" s="265"/>
      <c r="AP282" s="265"/>
      <c r="AQ282" s="265"/>
      <c r="AR282" s="265"/>
      <c r="AS282" s="265"/>
      <c r="AT282" s="265"/>
      <c r="AU282" s="265"/>
      <c r="AV282" s="265"/>
      <c r="AW282" s="200"/>
      <c r="AX282" s="265"/>
      <c r="AY282" s="199"/>
      <c r="AZ282" s="199"/>
      <c r="BA282" s="199"/>
      <c r="BB282" s="199"/>
      <c r="BC282" s="199"/>
      <c r="BD282" s="201"/>
      <c r="BE282" s="202"/>
      <c r="BF282" s="198"/>
      <c r="BG282" s="265"/>
      <c r="BH282" s="199"/>
      <c r="BI282" s="199"/>
      <c r="BJ282" s="199"/>
      <c r="BK282" s="199"/>
      <c r="BL282" s="200"/>
      <c r="BM282" s="198"/>
      <c r="BN282" s="199"/>
      <c r="BO282" s="199"/>
      <c r="BP282" s="199"/>
      <c r="BQ282" s="199"/>
      <c r="BR282" s="201"/>
      <c r="BS282" s="198"/>
      <c r="BT282" s="201"/>
      <c r="BU282" s="201"/>
      <c r="BV282" s="201"/>
      <c r="BW282" s="201"/>
      <c r="BX282" s="201"/>
      <c r="BY282" s="201"/>
      <c r="BZ282" s="201"/>
      <c r="CA282" s="198"/>
      <c r="CB282" s="199"/>
      <c r="CC282" s="199"/>
      <c r="CD282" s="199"/>
      <c r="CE282" s="199"/>
      <c r="CF282" s="199"/>
      <c r="CG282" s="199"/>
      <c r="CH282" s="201"/>
      <c r="CI282" s="203"/>
    </row>
    <row r="283" spans="2:87" ht="15.75" customHeight="1">
      <c r="B283" s="197">
        <v>278</v>
      </c>
      <c r="C283" s="39"/>
      <c r="D283" s="39"/>
      <c r="E283" s="40"/>
      <c r="F283" s="39"/>
      <c r="G283" s="41"/>
      <c r="H283" s="198"/>
      <c r="I283" s="265"/>
      <c r="J283" s="265"/>
      <c r="K283" s="265"/>
      <c r="L283" s="265"/>
      <c r="M283" s="265"/>
      <c r="N283" s="265"/>
      <c r="O283" s="265"/>
      <c r="P283" s="265"/>
      <c r="Q283" s="265"/>
      <c r="R283" s="265"/>
      <c r="S283" s="265"/>
      <c r="T283" s="265"/>
      <c r="U283" s="265"/>
      <c r="V283" s="265"/>
      <c r="W283" s="199"/>
      <c r="X283" s="199"/>
      <c r="Y283" s="199"/>
      <c r="Z283" s="199"/>
      <c r="AA283" s="199"/>
      <c r="AB283" s="199"/>
      <c r="AC283" s="198"/>
      <c r="AD283" s="265"/>
      <c r="AE283" s="265"/>
      <c r="AF283" s="265"/>
      <c r="AG283" s="265"/>
      <c r="AH283" s="265"/>
      <c r="AI283" s="265"/>
      <c r="AJ283" s="265"/>
      <c r="AK283" s="265"/>
      <c r="AL283" s="265"/>
      <c r="AM283" s="265"/>
      <c r="AN283" s="265"/>
      <c r="AO283" s="265"/>
      <c r="AP283" s="265"/>
      <c r="AQ283" s="265"/>
      <c r="AR283" s="265"/>
      <c r="AS283" s="265"/>
      <c r="AT283" s="265"/>
      <c r="AU283" s="265"/>
      <c r="AV283" s="265"/>
      <c r="AW283" s="200"/>
      <c r="AX283" s="265"/>
      <c r="AY283" s="199"/>
      <c r="AZ283" s="199"/>
      <c r="BA283" s="199"/>
      <c r="BB283" s="199"/>
      <c r="BC283" s="199"/>
      <c r="BD283" s="201"/>
      <c r="BE283" s="202"/>
      <c r="BF283" s="198"/>
      <c r="BG283" s="265"/>
      <c r="BH283" s="199"/>
      <c r="BI283" s="199"/>
      <c r="BJ283" s="199"/>
      <c r="BK283" s="199"/>
      <c r="BL283" s="200"/>
      <c r="BM283" s="198"/>
      <c r="BN283" s="199"/>
      <c r="BO283" s="199"/>
      <c r="BP283" s="199"/>
      <c r="BQ283" s="199"/>
      <c r="BR283" s="201"/>
      <c r="BS283" s="198"/>
      <c r="BT283" s="201"/>
      <c r="BU283" s="201"/>
      <c r="BV283" s="201"/>
      <c r="BW283" s="201"/>
      <c r="BX283" s="201"/>
      <c r="BY283" s="201"/>
      <c r="BZ283" s="201"/>
      <c r="CA283" s="198"/>
      <c r="CB283" s="199"/>
      <c r="CC283" s="199"/>
      <c r="CD283" s="199"/>
      <c r="CE283" s="199"/>
      <c r="CF283" s="199"/>
      <c r="CG283" s="199"/>
      <c r="CH283" s="201"/>
      <c r="CI283" s="203"/>
    </row>
    <row r="284" spans="2:87" ht="15.75" customHeight="1">
      <c r="B284" s="197">
        <v>279</v>
      </c>
      <c r="C284" s="39"/>
      <c r="D284" s="39"/>
      <c r="E284" s="40"/>
      <c r="F284" s="39"/>
      <c r="G284" s="41"/>
      <c r="H284" s="198"/>
      <c r="I284" s="265"/>
      <c r="J284" s="265"/>
      <c r="K284" s="265"/>
      <c r="L284" s="265"/>
      <c r="M284" s="265"/>
      <c r="N284" s="265"/>
      <c r="O284" s="265"/>
      <c r="P284" s="265"/>
      <c r="Q284" s="265"/>
      <c r="R284" s="265"/>
      <c r="S284" s="265"/>
      <c r="T284" s="265"/>
      <c r="U284" s="265"/>
      <c r="V284" s="265"/>
      <c r="W284" s="199"/>
      <c r="X284" s="199"/>
      <c r="Y284" s="199"/>
      <c r="Z284" s="199"/>
      <c r="AA284" s="199"/>
      <c r="AB284" s="199"/>
      <c r="AC284" s="198"/>
      <c r="AD284" s="265"/>
      <c r="AE284" s="265"/>
      <c r="AF284" s="265"/>
      <c r="AG284" s="265"/>
      <c r="AH284" s="265"/>
      <c r="AI284" s="265"/>
      <c r="AJ284" s="265"/>
      <c r="AK284" s="265"/>
      <c r="AL284" s="265"/>
      <c r="AM284" s="265"/>
      <c r="AN284" s="265"/>
      <c r="AO284" s="265"/>
      <c r="AP284" s="265"/>
      <c r="AQ284" s="265"/>
      <c r="AR284" s="265"/>
      <c r="AS284" s="265"/>
      <c r="AT284" s="265"/>
      <c r="AU284" s="265"/>
      <c r="AV284" s="265"/>
      <c r="AW284" s="200"/>
      <c r="AX284" s="265"/>
      <c r="AY284" s="199"/>
      <c r="AZ284" s="199"/>
      <c r="BA284" s="199"/>
      <c r="BB284" s="199"/>
      <c r="BC284" s="199"/>
      <c r="BD284" s="201"/>
      <c r="BE284" s="202"/>
      <c r="BF284" s="198"/>
      <c r="BG284" s="265"/>
      <c r="BH284" s="199"/>
      <c r="BI284" s="199"/>
      <c r="BJ284" s="199"/>
      <c r="BK284" s="199"/>
      <c r="BL284" s="200"/>
      <c r="BM284" s="198"/>
      <c r="BN284" s="199"/>
      <c r="BO284" s="199"/>
      <c r="BP284" s="199"/>
      <c r="BQ284" s="199"/>
      <c r="BR284" s="201"/>
      <c r="BS284" s="198"/>
      <c r="BT284" s="201"/>
      <c r="BU284" s="201"/>
      <c r="BV284" s="201"/>
      <c r="BW284" s="201"/>
      <c r="BX284" s="201"/>
      <c r="BY284" s="201"/>
      <c r="BZ284" s="201"/>
      <c r="CA284" s="198"/>
      <c r="CB284" s="199"/>
      <c r="CC284" s="199"/>
      <c r="CD284" s="199"/>
      <c r="CE284" s="199"/>
      <c r="CF284" s="199"/>
      <c r="CG284" s="199"/>
      <c r="CH284" s="201"/>
      <c r="CI284" s="203"/>
    </row>
    <row r="285" spans="2:87" ht="15.75" customHeight="1">
      <c r="B285" s="197">
        <v>280</v>
      </c>
      <c r="C285" s="39"/>
      <c r="D285" s="39"/>
      <c r="E285" s="40"/>
      <c r="F285" s="39"/>
      <c r="G285" s="41"/>
      <c r="H285" s="198"/>
      <c r="I285" s="265"/>
      <c r="J285" s="265"/>
      <c r="K285" s="265"/>
      <c r="L285" s="265"/>
      <c r="M285" s="265"/>
      <c r="N285" s="265"/>
      <c r="O285" s="265"/>
      <c r="P285" s="265"/>
      <c r="Q285" s="265"/>
      <c r="R285" s="265"/>
      <c r="S285" s="265"/>
      <c r="T285" s="265"/>
      <c r="U285" s="265"/>
      <c r="V285" s="265"/>
      <c r="W285" s="199"/>
      <c r="X285" s="199"/>
      <c r="Y285" s="199"/>
      <c r="Z285" s="199"/>
      <c r="AA285" s="199"/>
      <c r="AB285" s="199"/>
      <c r="AC285" s="198"/>
      <c r="AD285" s="265"/>
      <c r="AE285" s="265"/>
      <c r="AF285" s="265"/>
      <c r="AG285" s="265"/>
      <c r="AH285" s="265"/>
      <c r="AI285" s="265"/>
      <c r="AJ285" s="265"/>
      <c r="AK285" s="265"/>
      <c r="AL285" s="265"/>
      <c r="AM285" s="265"/>
      <c r="AN285" s="265"/>
      <c r="AO285" s="265"/>
      <c r="AP285" s="265"/>
      <c r="AQ285" s="265"/>
      <c r="AR285" s="265"/>
      <c r="AS285" s="265"/>
      <c r="AT285" s="265"/>
      <c r="AU285" s="265"/>
      <c r="AV285" s="265"/>
      <c r="AW285" s="200"/>
      <c r="AX285" s="265"/>
      <c r="AY285" s="199"/>
      <c r="AZ285" s="199"/>
      <c r="BA285" s="199"/>
      <c r="BB285" s="199"/>
      <c r="BC285" s="199"/>
      <c r="BD285" s="201"/>
      <c r="BE285" s="202"/>
      <c r="BF285" s="198"/>
      <c r="BG285" s="265"/>
      <c r="BH285" s="199"/>
      <c r="BI285" s="199"/>
      <c r="BJ285" s="199"/>
      <c r="BK285" s="199"/>
      <c r="BL285" s="200"/>
      <c r="BM285" s="198"/>
      <c r="BN285" s="199"/>
      <c r="BO285" s="199"/>
      <c r="BP285" s="199"/>
      <c r="BQ285" s="199"/>
      <c r="BR285" s="201"/>
      <c r="BS285" s="198"/>
      <c r="BT285" s="201"/>
      <c r="BU285" s="201"/>
      <c r="BV285" s="201"/>
      <c r="BW285" s="201"/>
      <c r="BX285" s="201"/>
      <c r="BY285" s="201"/>
      <c r="BZ285" s="201"/>
      <c r="CA285" s="198"/>
      <c r="CB285" s="199"/>
      <c r="CC285" s="199"/>
      <c r="CD285" s="199"/>
      <c r="CE285" s="199"/>
      <c r="CF285" s="199"/>
      <c r="CG285" s="199"/>
      <c r="CH285" s="201"/>
      <c r="CI285" s="203"/>
    </row>
    <row r="286" spans="2:87" ht="15.75" customHeight="1">
      <c r="B286" s="197">
        <v>281</v>
      </c>
      <c r="C286" s="39"/>
      <c r="D286" s="39"/>
      <c r="E286" s="40"/>
      <c r="F286" s="39"/>
      <c r="G286" s="41"/>
      <c r="H286" s="198"/>
      <c r="I286" s="265"/>
      <c r="J286" s="265"/>
      <c r="K286" s="265"/>
      <c r="L286" s="265"/>
      <c r="M286" s="265"/>
      <c r="N286" s="265"/>
      <c r="O286" s="265"/>
      <c r="P286" s="265"/>
      <c r="Q286" s="265"/>
      <c r="R286" s="265"/>
      <c r="S286" s="265"/>
      <c r="T286" s="265"/>
      <c r="U286" s="265"/>
      <c r="V286" s="265"/>
      <c r="W286" s="199"/>
      <c r="X286" s="199"/>
      <c r="Y286" s="199"/>
      <c r="Z286" s="199"/>
      <c r="AA286" s="199"/>
      <c r="AB286" s="199"/>
      <c r="AC286" s="198"/>
      <c r="AD286" s="265"/>
      <c r="AE286" s="265"/>
      <c r="AF286" s="265"/>
      <c r="AG286" s="265"/>
      <c r="AH286" s="265"/>
      <c r="AI286" s="265"/>
      <c r="AJ286" s="265"/>
      <c r="AK286" s="265"/>
      <c r="AL286" s="265"/>
      <c r="AM286" s="265"/>
      <c r="AN286" s="265"/>
      <c r="AO286" s="265"/>
      <c r="AP286" s="265"/>
      <c r="AQ286" s="265"/>
      <c r="AR286" s="265"/>
      <c r="AS286" s="265"/>
      <c r="AT286" s="265"/>
      <c r="AU286" s="265"/>
      <c r="AV286" s="265"/>
      <c r="AW286" s="200"/>
      <c r="AX286" s="265"/>
      <c r="AY286" s="199"/>
      <c r="AZ286" s="199"/>
      <c r="BA286" s="199"/>
      <c r="BB286" s="199"/>
      <c r="BC286" s="199"/>
      <c r="BD286" s="201"/>
      <c r="BE286" s="202"/>
      <c r="BF286" s="198"/>
      <c r="BG286" s="265"/>
      <c r="BH286" s="199"/>
      <c r="BI286" s="199"/>
      <c r="BJ286" s="199"/>
      <c r="BK286" s="199"/>
      <c r="BL286" s="200"/>
      <c r="BM286" s="198"/>
      <c r="BN286" s="199"/>
      <c r="BO286" s="199"/>
      <c r="BP286" s="199"/>
      <c r="BQ286" s="199"/>
      <c r="BR286" s="201"/>
      <c r="BS286" s="198"/>
      <c r="BT286" s="201"/>
      <c r="BU286" s="201"/>
      <c r="BV286" s="201"/>
      <c r="BW286" s="201"/>
      <c r="BX286" s="201"/>
      <c r="BY286" s="201"/>
      <c r="BZ286" s="201"/>
      <c r="CA286" s="198"/>
      <c r="CB286" s="199"/>
      <c r="CC286" s="199"/>
      <c r="CD286" s="199"/>
      <c r="CE286" s="199"/>
      <c r="CF286" s="199"/>
      <c r="CG286" s="199"/>
      <c r="CH286" s="201"/>
      <c r="CI286" s="203"/>
    </row>
    <row r="287" spans="2:87" ht="15.75" customHeight="1">
      <c r="B287" s="197">
        <v>282</v>
      </c>
      <c r="C287" s="39"/>
      <c r="D287" s="39"/>
      <c r="E287" s="40"/>
      <c r="F287" s="39"/>
      <c r="G287" s="41"/>
      <c r="H287" s="198"/>
      <c r="I287" s="265"/>
      <c r="J287" s="265"/>
      <c r="K287" s="265"/>
      <c r="L287" s="265"/>
      <c r="M287" s="265"/>
      <c r="N287" s="265"/>
      <c r="O287" s="265"/>
      <c r="P287" s="265"/>
      <c r="Q287" s="265"/>
      <c r="R287" s="265"/>
      <c r="S287" s="265"/>
      <c r="T287" s="265"/>
      <c r="U287" s="265"/>
      <c r="V287" s="265"/>
      <c r="W287" s="199"/>
      <c r="X287" s="199"/>
      <c r="Y287" s="199"/>
      <c r="Z287" s="199"/>
      <c r="AA287" s="199"/>
      <c r="AB287" s="199"/>
      <c r="AC287" s="198"/>
      <c r="AD287" s="265"/>
      <c r="AE287" s="265"/>
      <c r="AF287" s="265"/>
      <c r="AG287" s="265"/>
      <c r="AH287" s="265"/>
      <c r="AI287" s="265"/>
      <c r="AJ287" s="265"/>
      <c r="AK287" s="265"/>
      <c r="AL287" s="265"/>
      <c r="AM287" s="265"/>
      <c r="AN287" s="265"/>
      <c r="AO287" s="265"/>
      <c r="AP287" s="265"/>
      <c r="AQ287" s="265"/>
      <c r="AR287" s="265"/>
      <c r="AS287" s="265"/>
      <c r="AT287" s="265"/>
      <c r="AU287" s="265"/>
      <c r="AV287" s="265"/>
      <c r="AW287" s="200"/>
      <c r="AX287" s="265"/>
      <c r="AY287" s="199"/>
      <c r="AZ287" s="199"/>
      <c r="BA287" s="199"/>
      <c r="BB287" s="199"/>
      <c r="BC287" s="199"/>
      <c r="BD287" s="201"/>
      <c r="BE287" s="202"/>
      <c r="BF287" s="198"/>
      <c r="BG287" s="265"/>
      <c r="BH287" s="199"/>
      <c r="BI287" s="199"/>
      <c r="BJ287" s="199"/>
      <c r="BK287" s="199"/>
      <c r="BL287" s="200"/>
      <c r="BM287" s="198"/>
      <c r="BN287" s="199"/>
      <c r="BO287" s="199"/>
      <c r="BP287" s="199"/>
      <c r="BQ287" s="199"/>
      <c r="BR287" s="201"/>
      <c r="BS287" s="198"/>
      <c r="BT287" s="201"/>
      <c r="BU287" s="201"/>
      <c r="BV287" s="201"/>
      <c r="BW287" s="201"/>
      <c r="BX287" s="201"/>
      <c r="BY287" s="201"/>
      <c r="BZ287" s="201"/>
      <c r="CA287" s="198"/>
      <c r="CB287" s="199"/>
      <c r="CC287" s="199"/>
      <c r="CD287" s="199"/>
      <c r="CE287" s="199"/>
      <c r="CF287" s="199"/>
      <c r="CG287" s="199"/>
      <c r="CH287" s="201"/>
      <c r="CI287" s="203"/>
    </row>
    <row r="288" spans="2:87" ht="15.75" customHeight="1">
      <c r="B288" s="197">
        <v>283</v>
      </c>
      <c r="C288" s="39"/>
      <c r="D288" s="39"/>
      <c r="E288" s="40"/>
      <c r="F288" s="39"/>
      <c r="G288" s="41"/>
      <c r="H288" s="198"/>
      <c r="I288" s="265"/>
      <c r="J288" s="265"/>
      <c r="K288" s="265"/>
      <c r="L288" s="265"/>
      <c r="M288" s="265"/>
      <c r="N288" s="265"/>
      <c r="O288" s="265"/>
      <c r="P288" s="265"/>
      <c r="Q288" s="265"/>
      <c r="R288" s="265"/>
      <c r="S288" s="265"/>
      <c r="T288" s="265"/>
      <c r="U288" s="265"/>
      <c r="V288" s="265"/>
      <c r="W288" s="199"/>
      <c r="X288" s="199"/>
      <c r="Y288" s="199"/>
      <c r="Z288" s="199"/>
      <c r="AA288" s="199"/>
      <c r="AB288" s="199"/>
      <c r="AC288" s="198"/>
      <c r="AD288" s="265"/>
      <c r="AE288" s="265"/>
      <c r="AF288" s="265"/>
      <c r="AG288" s="265"/>
      <c r="AH288" s="265"/>
      <c r="AI288" s="265"/>
      <c r="AJ288" s="265"/>
      <c r="AK288" s="265"/>
      <c r="AL288" s="265"/>
      <c r="AM288" s="265"/>
      <c r="AN288" s="265"/>
      <c r="AO288" s="265"/>
      <c r="AP288" s="265"/>
      <c r="AQ288" s="265"/>
      <c r="AR288" s="265"/>
      <c r="AS288" s="265"/>
      <c r="AT288" s="265"/>
      <c r="AU288" s="265"/>
      <c r="AV288" s="265"/>
      <c r="AW288" s="200"/>
      <c r="AX288" s="265"/>
      <c r="AY288" s="199"/>
      <c r="AZ288" s="199"/>
      <c r="BA288" s="199"/>
      <c r="BB288" s="199"/>
      <c r="BC288" s="199"/>
      <c r="BD288" s="201"/>
      <c r="BE288" s="202"/>
      <c r="BF288" s="198"/>
      <c r="BG288" s="265"/>
      <c r="BH288" s="199"/>
      <c r="BI288" s="199"/>
      <c r="BJ288" s="199"/>
      <c r="BK288" s="199"/>
      <c r="BL288" s="200"/>
      <c r="BM288" s="198"/>
      <c r="BN288" s="199"/>
      <c r="BO288" s="199"/>
      <c r="BP288" s="199"/>
      <c r="BQ288" s="199"/>
      <c r="BR288" s="201"/>
      <c r="BS288" s="198"/>
      <c r="BT288" s="201"/>
      <c r="BU288" s="201"/>
      <c r="BV288" s="201"/>
      <c r="BW288" s="201"/>
      <c r="BX288" s="201"/>
      <c r="BY288" s="201"/>
      <c r="BZ288" s="201"/>
      <c r="CA288" s="198"/>
      <c r="CB288" s="199"/>
      <c r="CC288" s="199"/>
      <c r="CD288" s="199"/>
      <c r="CE288" s="199"/>
      <c r="CF288" s="199"/>
      <c r="CG288" s="199"/>
      <c r="CH288" s="201"/>
      <c r="CI288" s="203"/>
    </row>
    <row r="289" spans="2:87" ht="15.75" customHeight="1">
      <c r="B289" s="197">
        <v>284</v>
      </c>
      <c r="C289" s="39"/>
      <c r="D289" s="39"/>
      <c r="E289" s="40"/>
      <c r="F289" s="39"/>
      <c r="G289" s="41"/>
      <c r="H289" s="198"/>
      <c r="I289" s="265"/>
      <c r="J289" s="265"/>
      <c r="K289" s="265"/>
      <c r="L289" s="265"/>
      <c r="M289" s="265"/>
      <c r="N289" s="265"/>
      <c r="O289" s="265"/>
      <c r="P289" s="265"/>
      <c r="Q289" s="265"/>
      <c r="R289" s="265"/>
      <c r="S289" s="265"/>
      <c r="T289" s="265"/>
      <c r="U289" s="265"/>
      <c r="V289" s="265"/>
      <c r="W289" s="199"/>
      <c r="X289" s="199"/>
      <c r="Y289" s="199"/>
      <c r="Z289" s="199"/>
      <c r="AA289" s="199"/>
      <c r="AB289" s="199"/>
      <c r="AC289" s="198"/>
      <c r="AD289" s="265"/>
      <c r="AE289" s="265"/>
      <c r="AF289" s="265"/>
      <c r="AG289" s="265"/>
      <c r="AH289" s="265"/>
      <c r="AI289" s="265"/>
      <c r="AJ289" s="265"/>
      <c r="AK289" s="265"/>
      <c r="AL289" s="265"/>
      <c r="AM289" s="265"/>
      <c r="AN289" s="265"/>
      <c r="AO289" s="265"/>
      <c r="AP289" s="265"/>
      <c r="AQ289" s="265"/>
      <c r="AR289" s="265"/>
      <c r="AS289" s="265"/>
      <c r="AT289" s="265"/>
      <c r="AU289" s="265"/>
      <c r="AV289" s="265"/>
      <c r="AW289" s="200"/>
      <c r="AX289" s="265"/>
      <c r="AY289" s="199"/>
      <c r="AZ289" s="199"/>
      <c r="BA289" s="199"/>
      <c r="BB289" s="199"/>
      <c r="BC289" s="199"/>
      <c r="BD289" s="201"/>
      <c r="BE289" s="202"/>
      <c r="BF289" s="198"/>
      <c r="BG289" s="265"/>
      <c r="BH289" s="199"/>
      <c r="BI289" s="199"/>
      <c r="BJ289" s="199"/>
      <c r="BK289" s="199"/>
      <c r="BL289" s="200"/>
      <c r="BM289" s="198"/>
      <c r="BN289" s="199"/>
      <c r="BO289" s="199"/>
      <c r="BP289" s="199"/>
      <c r="BQ289" s="199"/>
      <c r="BR289" s="201"/>
      <c r="BS289" s="198"/>
      <c r="BT289" s="201"/>
      <c r="BU289" s="201"/>
      <c r="BV289" s="201"/>
      <c r="BW289" s="201"/>
      <c r="BX289" s="201"/>
      <c r="BY289" s="201"/>
      <c r="BZ289" s="201"/>
      <c r="CA289" s="198"/>
      <c r="CB289" s="199"/>
      <c r="CC289" s="199"/>
      <c r="CD289" s="199"/>
      <c r="CE289" s="199"/>
      <c r="CF289" s="199"/>
      <c r="CG289" s="199"/>
      <c r="CH289" s="201"/>
      <c r="CI289" s="203"/>
    </row>
    <row r="290" spans="2:87" ht="15.75" customHeight="1">
      <c r="B290" s="197">
        <v>285</v>
      </c>
      <c r="C290" s="39"/>
      <c r="D290" s="39"/>
      <c r="E290" s="40"/>
      <c r="F290" s="39"/>
      <c r="G290" s="41"/>
      <c r="H290" s="198"/>
      <c r="I290" s="265"/>
      <c r="J290" s="265"/>
      <c r="K290" s="265"/>
      <c r="L290" s="265"/>
      <c r="M290" s="265"/>
      <c r="N290" s="265"/>
      <c r="O290" s="265"/>
      <c r="P290" s="265"/>
      <c r="Q290" s="265"/>
      <c r="R290" s="265"/>
      <c r="S290" s="265"/>
      <c r="T290" s="265"/>
      <c r="U290" s="265"/>
      <c r="V290" s="265"/>
      <c r="W290" s="199"/>
      <c r="X290" s="199"/>
      <c r="Y290" s="199"/>
      <c r="Z290" s="199"/>
      <c r="AA290" s="199"/>
      <c r="AB290" s="199"/>
      <c r="AC290" s="198"/>
      <c r="AD290" s="265"/>
      <c r="AE290" s="265"/>
      <c r="AF290" s="265"/>
      <c r="AG290" s="265"/>
      <c r="AH290" s="265"/>
      <c r="AI290" s="265"/>
      <c r="AJ290" s="265"/>
      <c r="AK290" s="265"/>
      <c r="AL290" s="265"/>
      <c r="AM290" s="265"/>
      <c r="AN290" s="265"/>
      <c r="AO290" s="265"/>
      <c r="AP290" s="265"/>
      <c r="AQ290" s="265"/>
      <c r="AR290" s="265"/>
      <c r="AS290" s="265"/>
      <c r="AT290" s="265"/>
      <c r="AU290" s="265"/>
      <c r="AV290" s="265"/>
      <c r="AW290" s="200"/>
      <c r="AX290" s="265"/>
      <c r="AY290" s="199"/>
      <c r="AZ290" s="199"/>
      <c r="BA290" s="199"/>
      <c r="BB290" s="199"/>
      <c r="BC290" s="199"/>
      <c r="BD290" s="201"/>
      <c r="BE290" s="202"/>
      <c r="BF290" s="198"/>
      <c r="BG290" s="265"/>
      <c r="BH290" s="199"/>
      <c r="BI290" s="199"/>
      <c r="BJ290" s="199"/>
      <c r="BK290" s="199"/>
      <c r="BL290" s="200"/>
      <c r="BM290" s="198"/>
      <c r="BN290" s="199"/>
      <c r="BO290" s="199"/>
      <c r="BP290" s="199"/>
      <c r="BQ290" s="199"/>
      <c r="BR290" s="201"/>
      <c r="BS290" s="198"/>
      <c r="BT290" s="201"/>
      <c r="BU290" s="201"/>
      <c r="BV290" s="201"/>
      <c r="BW290" s="201"/>
      <c r="BX290" s="201"/>
      <c r="BY290" s="201"/>
      <c r="BZ290" s="201"/>
      <c r="CA290" s="198"/>
      <c r="CB290" s="199"/>
      <c r="CC290" s="199"/>
      <c r="CD290" s="199"/>
      <c r="CE290" s="199"/>
      <c r="CF290" s="199"/>
      <c r="CG290" s="199"/>
      <c r="CH290" s="201"/>
      <c r="CI290" s="203"/>
    </row>
    <row r="291" spans="2:87" ht="15.75" customHeight="1">
      <c r="B291" s="197">
        <v>286</v>
      </c>
      <c r="C291" s="39"/>
      <c r="D291" s="39"/>
      <c r="E291" s="40"/>
      <c r="F291" s="39"/>
      <c r="G291" s="41"/>
      <c r="H291" s="198"/>
      <c r="I291" s="265"/>
      <c r="J291" s="265"/>
      <c r="K291" s="265"/>
      <c r="L291" s="265"/>
      <c r="M291" s="265"/>
      <c r="N291" s="265"/>
      <c r="O291" s="265"/>
      <c r="P291" s="265"/>
      <c r="Q291" s="265"/>
      <c r="R291" s="265"/>
      <c r="S291" s="265"/>
      <c r="T291" s="265"/>
      <c r="U291" s="265"/>
      <c r="V291" s="265"/>
      <c r="W291" s="199"/>
      <c r="X291" s="199"/>
      <c r="Y291" s="199"/>
      <c r="Z291" s="199"/>
      <c r="AA291" s="199"/>
      <c r="AB291" s="199"/>
      <c r="AC291" s="198"/>
      <c r="AD291" s="265"/>
      <c r="AE291" s="265"/>
      <c r="AF291" s="265"/>
      <c r="AG291" s="265"/>
      <c r="AH291" s="265"/>
      <c r="AI291" s="265"/>
      <c r="AJ291" s="265"/>
      <c r="AK291" s="265"/>
      <c r="AL291" s="265"/>
      <c r="AM291" s="265"/>
      <c r="AN291" s="265"/>
      <c r="AO291" s="265"/>
      <c r="AP291" s="265"/>
      <c r="AQ291" s="265"/>
      <c r="AR291" s="265"/>
      <c r="AS291" s="265"/>
      <c r="AT291" s="265"/>
      <c r="AU291" s="265"/>
      <c r="AV291" s="265"/>
      <c r="AW291" s="200"/>
      <c r="AX291" s="265"/>
      <c r="AY291" s="199"/>
      <c r="AZ291" s="199"/>
      <c r="BA291" s="199"/>
      <c r="BB291" s="199"/>
      <c r="BC291" s="199"/>
      <c r="BD291" s="201"/>
      <c r="BE291" s="202"/>
      <c r="BF291" s="198"/>
      <c r="BG291" s="265"/>
      <c r="BH291" s="199"/>
      <c r="BI291" s="199"/>
      <c r="BJ291" s="199"/>
      <c r="BK291" s="199"/>
      <c r="BL291" s="200"/>
      <c r="BM291" s="198"/>
      <c r="BN291" s="199"/>
      <c r="BO291" s="199"/>
      <c r="BP291" s="199"/>
      <c r="BQ291" s="199"/>
      <c r="BR291" s="201"/>
      <c r="BS291" s="198"/>
      <c r="BT291" s="201"/>
      <c r="BU291" s="201"/>
      <c r="BV291" s="201"/>
      <c r="BW291" s="201"/>
      <c r="BX291" s="201"/>
      <c r="BY291" s="201"/>
      <c r="BZ291" s="201"/>
      <c r="CA291" s="198"/>
      <c r="CB291" s="199"/>
      <c r="CC291" s="199"/>
      <c r="CD291" s="199"/>
      <c r="CE291" s="199"/>
      <c r="CF291" s="199"/>
      <c r="CG291" s="199"/>
      <c r="CH291" s="201"/>
      <c r="CI291" s="203"/>
    </row>
    <row r="292" spans="2:87" ht="15.75" customHeight="1">
      <c r="B292" s="197">
        <v>287</v>
      </c>
      <c r="C292" s="39"/>
      <c r="D292" s="39"/>
      <c r="E292" s="40"/>
      <c r="F292" s="39"/>
      <c r="G292" s="41"/>
      <c r="H292" s="198"/>
      <c r="I292" s="265"/>
      <c r="J292" s="265"/>
      <c r="K292" s="265"/>
      <c r="L292" s="265"/>
      <c r="M292" s="265"/>
      <c r="N292" s="265"/>
      <c r="O292" s="265"/>
      <c r="P292" s="265"/>
      <c r="Q292" s="265"/>
      <c r="R292" s="265"/>
      <c r="S292" s="265"/>
      <c r="T292" s="265"/>
      <c r="U292" s="265"/>
      <c r="V292" s="265"/>
      <c r="W292" s="199"/>
      <c r="X292" s="199"/>
      <c r="Y292" s="199"/>
      <c r="Z292" s="199"/>
      <c r="AA292" s="199"/>
      <c r="AB292" s="199"/>
      <c r="AC292" s="198"/>
      <c r="AD292" s="265"/>
      <c r="AE292" s="265"/>
      <c r="AF292" s="265"/>
      <c r="AG292" s="265"/>
      <c r="AH292" s="265"/>
      <c r="AI292" s="265"/>
      <c r="AJ292" s="265"/>
      <c r="AK292" s="265"/>
      <c r="AL292" s="265"/>
      <c r="AM292" s="265"/>
      <c r="AN292" s="265"/>
      <c r="AO292" s="265"/>
      <c r="AP292" s="265"/>
      <c r="AQ292" s="265"/>
      <c r="AR292" s="265"/>
      <c r="AS292" s="265"/>
      <c r="AT292" s="265"/>
      <c r="AU292" s="265"/>
      <c r="AV292" s="265"/>
      <c r="AW292" s="200"/>
      <c r="AX292" s="265"/>
      <c r="AY292" s="199"/>
      <c r="AZ292" s="199"/>
      <c r="BA292" s="199"/>
      <c r="BB292" s="199"/>
      <c r="BC292" s="199"/>
      <c r="BD292" s="201"/>
      <c r="BE292" s="202"/>
      <c r="BF292" s="198"/>
      <c r="BG292" s="265"/>
      <c r="BH292" s="199"/>
      <c r="BI292" s="199"/>
      <c r="BJ292" s="199"/>
      <c r="BK292" s="199"/>
      <c r="BL292" s="200"/>
      <c r="BM292" s="198"/>
      <c r="BN292" s="199"/>
      <c r="BO292" s="199"/>
      <c r="BP292" s="199"/>
      <c r="BQ292" s="199"/>
      <c r="BR292" s="201"/>
      <c r="BS292" s="198"/>
      <c r="BT292" s="201"/>
      <c r="BU292" s="201"/>
      <c r="BV292" s="201"/>
      <c r="BW292" s="201"/>
      <c r="BX292" s="201"/>
      <c r="BY292" s="201"/>
      <c r="BZ292" s="201"/>
      <c r="CA292" s="198"/>
      <c r="CB292" s="199"/>
      <c r="CC292" s="199"/>
      <c r="CD292" s="199"/>
      <c r="CE292" s="199"/>
      <c r="CF292" s="199"/>
      <c r="CG292" s="199"/>
      <c r="CH292" s="201"/>
      <c r="CI292" s="203"/>
    </row>
    <row r="293" spans="2:87" ht="15.75" customHeight="1">
      <c r="B293" s="197">
        <v>288</v>
      </c>
      <c r="C293" s="39"/>
      <c r="D293" s="39"/>
      <c r="E293" s="40"/>
      <c r="F293" s="39"/>
      <c r="G293" s="41"/>
      <c r="H293" s="198"/>
      <c r="I293" s="265"/>
      <c r="J293" s="265"/>
      <c r="K293" s="265"/>
      <c r="L293" s="265"/>
      <c r="M293" s="265"/>
      <c r="N293" s="265"/>
      <c r="O293" s="265"/>
      <c r="P293" s="265"/>
      <c r="Q293" s="265"/>
      <c r="R293" s="265"/>
      <c r="S293" s="265"/>
      <c r="T293" s="265"/>
      <c r="U293" s="265"/>
      <c r="V293" s="265"/>
      <c r="W293" s="199"/>
      <c r="X293" s="199"/>
      <c r="Y293" s="199"/>
      <c r="Z293" s="199"/>
      <c r="AA293" s="199"/>
      <c r="AB293" s="199"/>
      <c r="AC293" s="198"/>
      <c r="AD293" s="265"/>
      <c r="AE293" s="265"/>
      <c r="AF293" s="265"/>
      <c r="AG293" s="265"/>
      <c r="AH293" s="265"/>
      <c r="AI293" s="265"/>
      <c r="AJ293" s="265"/>
      <c r="AK293" s="265"/>
      <c r="AL293" s="265"/>
      <c r="AM293" s="265"/>
      <c r="AN293" s="265"/>
      <c r="AO293" s="265"/>
      <c r="AP293" s="265"/>
      <c r="AQ293" s="265"/>
      <c r="AR293" s="265"/>
      <c r="AS293" s="265"/>
      <c r="AT293" s="265"/>
      <c r="AU293" s="265"/>
      <c r="AV293" s="265"/>
      <c r="AW293" s="200"/>
      <c r="AX293" s="265"/>
      <c r="AY293" s="199"/>
      <c r="AZ293" s="199"/>
      <c r="BA293" s="199"/>
      <c r="BB293" s="199"/>
      <c r="BC293" s="199"/>
      <c r="BD293" s="201"/>
      <c r="BE293" s="202"/>
      <c r="BF293" s="198"/>
      <c r="BG293" s="265"/>
      <c r="BH293" s="199"/>
      <c r="BI293" s="199"/>
      <c r="BJ293" s="199"/>
      <c r="BK293" s="199"/>
      <c r="BL293" s="200"/>
      <c r="BM293" s="198"/>
      <c r="BN293" s="199"/>
      <c r="BO293" s="199"/>
      <c r="BP293" s="199"/>
      <c r="BQ293" s="199"/>
      <c r="BR293" s="201"/>
      <c r="BS293" s="198"/>
      <c r="BT293" s="201"/>
      <c r="BU293" s="201"/>
      <c r="BV293" s="201"/>
      <c r="BW293" s="201"/>
      <c r="BX293" s="201"/>
      <c r="BY293" s="201"/>
      <c r="BZ293" s="201"/>
      <c r="CA293" s="198"/>
      <c r="CB293" s="199"/>
      <c r="CC293" s="199"/>
      <c r="CD293" s="199"/>
      <c r="CE293" s="199"/>
      <c r="CF293" s="199"/>
      <c r="CG293" s="199"/>
      <c r="CH293" s="201"/>
      <c r="CI293" s="203"/>
    </row>
    <row r="294" spans="2:87" ht="15.75" customHeight="1">
      <c r="B294" s="197">
        <v>289</v>
      </c>
      <c r="C294" s="39"/>
      <c r="D294" s="39"/>
      <c r="E294" s="40"/>
      <c r="F294" s="39"/>
      <c r="G294" s="41"/>
      <c r="H294" s="198"/>
      <c r="I294" s="265"/>
      <c r="J294" s="265"/>
      <c r="K294" s="265"/>
      <c r="L294" s="265"/>
      <c r="M294" s="265"/>
      <c r="N294" s="265"/>
      <c r="O294" s="265"/>
      <c r="P294" s="265"/>
      <c r="Q294" s="265"/>
      <c r="R294" s="265"/>
      <c r="S294" s="265"/>
      <c r="T294" s="265"/>
      <c r="U294" s="265"/>
      <c r="V294" s="265"/>
      <c r="W294" s="199"/>
      <c r="X294" s="199"/>
      <c r="Y294" s="199"/>
      <c r="Z294" s="199"/>
      <c r="AA294" s="199"/>
      <c r="AB294" s="199"/>
      <c r="AC294" s="198"/>
      <c r="AD294" s="265"/>
      <c r="AE294" s="265"/>
      <c r="AF294" s="265"/>
      <c r="AG294" s="265"/>
      <c r="AH294" s="265"/>
      <c r="AI294" s="265"/>
      <c r="AJ294" s="265"/>
      <c r="AK294" s="265"/>
      <c r="AL294" s="265"/>
      <c r="AM294" s="265"/>
      <c r="AN294" s="265"/>
      <c r="AO294" s="265"/>
      <c r="AP294" s="265"/>
      <c r="AQ294" s="265"/>
      <c r="AR294" s="265"/>
      <c r="AS294" s="265"/>
      <c r="AT294" s="265"/>
      <c r="AU294" s="265"/>
      <c r="AV294" s="265"/>
      <c r="AW294" s="200"/>
      <c r="AX294" s="265"/>
      <c r="AY294" s="199"/>
      <c r="AZ294" s="199"/>
      <c r="BA294" s="199"/>
      <c r="BB294" s="199"/>
      <c r="BC294" s="199"/>
      <c r="BD294" s="201"/>
      <c r="BE294" s="202"/>
      <c r="BF294" s="198"/>
      <c r="BG294" s="265"/>
      <c r="BH294" s="199"/>
      <c r="BI294" s="199"/>
      <c r="BJ294" s="199"/>
      <c r="BK294" s="199"/>
      <c r="BL294" s="200"/>
      <c r="BM294" s="198"/>
      <c r="BN294" s="199"/>
      <c r="BO294" s="199"/>
      <c r="BP294" s="199"/>
      <c r="BQ294" s="199"/>
      <c r="BR294" s="201"/>
      <c r="BS294" s="198"/>
      <c r="BT294" s="201"/>
      <c r="BU294" s="201"/>
      <c r="BV294" s="201"/>
      <c r="BW294" s="201"/>
      <c r="BX294" s="201"/>
      <c r="BY294" s="201"/>
      <c r="BZ294" s="201"/>
      <c r="CA294" s="198"/>
      <c r="CB294" s="199"/>
      <c r="CC294" s="199"/>
      <c r="CD294" s="199"/>
      <c r="CE294" s="199"/>
      <c r="CF294" s="199"/>
      <c r="CG294" s="199"/>
      <c r="CH294" s="201"/>
      <c r="CI294" s="203"/>
    </row>
    <row r="295" spans="2:87" ht="15.75" customHeight="1">
      <c r="B295" s="197">
        <v>290</v>
      </c>
      <c r="C295" s="39"/>
      <c r="D295" s="39"/>
      <c r="E295" s="40"/>
      <c r="F295" s="39"/>
      <c r="G295" s="41"/>
      <c r="H295" s="198"/>
      <c r="I295" s="265"/>
      <c r="J295" s="265"/>
      <c r="K295" s="265"/>
      <c r="L295" s="265"/>
      <c r="M295" s="265"/>
      <c r="N295" s="265"/>
      <c r="O295" s="265"/>
      <c r="P295" s="265"/>
      <c r="Q295" s="265"/>
      <c r="R295" s="265"/>
      <c r="S295" s="265"/>
      <c r="T295" s="265"/>
      <c r="U295" s="265"/>
      <c r="V295" s="265"/>
      <c r="W295" s="199"/>
      <c r="X295" s="199"/>
      <c r="Y295" s="199"/>
      <c r="Z295" s="199"/>
      <c r="AA295" s="199"/>
      <c r="AB295" s="199"/>
      <c r="AC295" s="198"/>
      <c r="AD295" s="265"/>
      <c r="AE295" s="265"/>
      <c r="AF295" s="265"/>
      <c r="AG295" s="265"/>
      <c r="AH295" s="265"/>
      <c r="AI295" s="265"/>
      <c r="AJ295" s="265"/>
      <c r="AK295" s="265"/>
      <c r="AL295" s="265"/>
      <c r="AM295" s="265"/>
      <c r="AN295" s="265"/>
      <c r="AO295" s="265"/>
      <c r="AP295" s="265"/>
      <c r="AQ295" s="265"/>
      <c r="AR295" s="265"/>
      <c r="AS295" s="265"/>
      <c r="AT295" s="265"/>
      <c r="AU295" s="265"/>
      <c r="AV295" s="265"/>
      <c r="AW295" s="200"/>
      <c r="AX295" s="265"/>
      <c r="AY295" s="199"/>
      <c r="AZ295" s="199"/>
      <c r="BA295" s="199"/>
      <c r="BB295" s="199"/>
      <c r="BC295" s="199"/>
      <c r="BD295" s="201"/>
      <c r="BE295" s="202"/>
      <c r="BF295" s="198"/>
      <c r="BG295" s="265"/>
      <c r="BH295" s="199"/>
      <c r="BI295" s="199"/>
      <c r="BJ295" s="199"/>
      <c r="BK295" s="199"/>
      <c r="BL295" s="200"/>
      <c r="BM295" s="198"/>
      <c r="BN295" s="199"/>
      <c r="BO295" s="199"/>
      <c r="BP295" s="199"/>
      <c r="BQ295" s="199"/>
      <c r="BR295" s="201"/>
      <c r="BS295" s="198"/>
      <c r="BT295" s="201"/>
      <c r="BU295" s="201"/>
      <c r="BV295" s="201"/>
      <c r="BW295" s="201"/>
      <c r="BX295" s="201"/>
      <c r="BY295" s="201"/>
      <c r="BZ295" s="201"/>
      <c r="CA295" s="198"/>
      <c r="CB295" s="199"/>
      <c r="CC295" s="199"/>
      <c r="CD295" s="199"/>
      <c r="CE295" s="199"/>
      <c r="CF295" s="199"/>
      <c r="CG295" s="199"/>
      <c r="CH295" s="201"/>
      <c r="CI295" s="203"/>
    </row>
    <row r="296" spans="2:87" ht="15.75" customHeight="1">
      <c r="B296" s="197">
        <v>291</v>
      </c>
      <c r="C296" s="39"/>
      <c r="D296" s="39"/>
      <c r="E296" s="40"/>
      <c r="F296" s="39"/>
      <c r="G296" s="41"/>
      <c r="H296" s="198"/>
      <c r="I296" s="265"/>
      <c r="J296" s="265"/>
      <c r="K296" s="265"/>
      <c r="L296" s="265"/>
      <c r="M296" s="265"/>
      <c r="N296" s="265"/>
      <c r="O296" s="265"/>
      <c r="P296" s="265"/>
      <c r="Q296" s="265"/>
      <c r="R296" s="265"/>
      <c r="S296" s="265"/>
      <c r="T296" s="265"/>
      <c r="U296" s="265"/>
      <c r="V296" s="265"/>
      <c r="W296" s="199"/>
      <c r="X296" s="199"/>
      <c r="Y296" s="199"/>
      <c r="Z296" s="199"/>
      <c r="AA296" s="199"/>
      <c r="AB296" s="199"/>
      <c r="AC296" s="198"/>
      <c r="AD296" s="265"/>
      <c r="AE296" s="265"/>
      <c r="AF296" s="265"/>
      <c r="AG296" s="265"/>
      <c r="AH296" s="265"/>
      <c r="AI296" s="265"/>
      <c r="AJ296" s="265"/>
      <c r="AK296" s="265"/>
      <c r="AL296" s="265"/>
      <c r="AM296" s="265"/>
      <c r="AN296" s="265"/>
      <c r="AO296" s="265"/>
      <c r="AP296" s="265"/>
      <c r="AQ296" s="265"/>
      <c r="AR296" s="265"/>
      <c r="AS296" s="265"/>
      <c r="AT296" s="265"/>
      <c r="AU296" s="265"/>
      <c r="AV296" s="265"/>
      <c r="AW296" s="200"/>
      <c r="AX296" s="265"/>
      <c r="AY296" s="199"/>
      <c r="AZ296" s="199"/>
      <c r="BA296" s="199"/>
      <c r="BB296" s="199"/>
      <c r="BC296" s="199"/>
      <c r="BD296" s="201"/>
      <c r="BE296" s="202"/>
      <c r="BF296" s="198"/>
      <c r="BG296" s="265"/>
      <c r="BH296" s="199"/>
      <c r="BI296" s="199"/>
      <c r="BJ296" s="199"/>
      <c r="BK296" s="199"/>
      <c r="BL296" s="200"/>
      <c r="BM296" s="198"/>
      <c r="BN296" s="199"/>
      <c r="BO296" s="199"/>
      <c r="BP296" s="199"/>
      <c r="BQ296" s="199"/>
      <c r="BR296" s="201"/>
      <c r="BS296" s="198"/>
      <c r="BT296" s="201"/>
      <c r="BU296" s="201"/>
      <c r="BV296" s="201"/>
      <c r="BW296" s="201"/>
      <c r="BX296" s="201"/>
      <c r="BY296" s="201"/>
      <c r="BZ296" s="201"/>
      <c r="CA296" s="198"/>
      <c r="CB296" s="199"/>
      <c r="CC296" s="199"/>
      <c r="CD296" s="199"/>
      <c r="CE296" s="199"/>
      <c r="CF296" s="199"/>
      <c r="CG296" s="199"/>
      <c r="CH296" s="201"/>
      <c r="CI296" s="203"/>
    </row>
    <row r="297" spans="2:87" ht="15.75" customHeight="1">
      <c r="B297" s="197">
        <v>292</v>
      </c>
      <c r="C297" s="39"/>
      <c r="D297" s="39"/>
      <c r="E297" s="40"/>
      <c r="F297" s="39"/>
      <c r="G297" s="41"/>
      <c r="H297" s="198"/>
      <c r="I297" s="265"/>
      <c r="J297" s="265"/>
      <c r="K297" s="265"/>
      <c r="L297" s="265"/>
      <c r="M297" s="265"/>
      <c r="N297" s="265"/>
      <c r="O297" s="265"/>
      <c r="P297" s="265"/>
      <c r="Q297" s="265"/>
      <c r="R297" s="265"/>
      <c r="S297" s="265"/>
      <c r="T297" s="265"/>
      <c r="U297" s="265"/>
      <c r="V297" s="265"/>
      <c r="W297" s="199"/>
      <c r="X297" s="199"/>
      <c r="Y297" s="199"/>
      <c r="Z297" s="199"/>
      <c r="AA297" s="199"/>
      <c r="AB297" s="199"/>
      <c r="AC297" s="198"/>
      <c r="AD297" s="265"/>
      <c r="AE297" s="265"/>
      <c r="AF297" s="265"/>
      <c r="AG297" s="265"/>
      <c r="AH297" s="265"/>
      <c r="AI297" s="265"/>
      <c r="AJ297" s="265"/>
      <c r="AK297" s="265"/>
      <c r="AL297" s="265"/>
      <c r="AM297" s="265"/>
      <c r="AN297" s="265"/>
      <c r="AO297" s="265"/>
      <c r="AP297" s="265"/>
      <c r="AQ297" s="265"/>
      <c r="AR297" s="265"/>
      <c r="AS297" s="265"/>
      <c r="AT297" s="265"/>
      <c r="AU297" s="265"/>
      <c r="AV297" s="265"/>
      <c r="AW297" s="200"/>
      <c r="AX297" s="265"/>
      <c r="AY297" s="199"/>
      <c r="AZ297" s="199"/>
      <c r="BA297" s="199"/>
      <c r="BB297" s="199"/>
      <c r="BC297" s="199"/>
      <c r="BD297" s="201"/>
      <c r="BE297" s="202"/>
      <c r="BF297" s="198"/>
      <c r="BG297" s="265"/>
      <c r="BH297" s="199"/>
      <c r="BI297" s="199"/>
      <c r="BJ297" s="199"/>
      <c r="BK297" s="199"/>
      <c r="BL297" s="200"/>
      <c r="BM297" s="198"/>
      <c r="BN297" s="199"/>
      <c r="BO297" s="199"/>
      <c r="BP297" s="199"/>
      <c r="BQ297" s="199"/>
      <c r="BR297" s="201"/>
      <c r="BS297" s="198"/>
      <c r="BT297" s="201"/>
      <c r="BU297" s="201"/>
      <c r="BV297" s="201"/>
      <c r="BW297" s="201"/>
      <c r="BX297" s="201"/>
      <c r="BY297" s="201"/>
      <c r="BZ297" s="201"/>
      <c r="CA297" s="198"/>
      <c r="CB297" s="199"/>
      <c r="CC297" s="199"/>
      <c r="CD297" s="199"/>
      <c r="CE297" s="199"/>
      <c r="CF297" s="199"/>
      <c r="CG297" s="199"/>
      <c r="CH297" s="201"/>
      <c r="CI297" s="203"/>
    </row>
    <row r="298" spans="2:87" ht="15.75" customHeight="1">
      <c r="B298" s="197">
        <v>293</v>
      </c>
      <c r="C298" s="39"/>
      <c r="D298" s="39"/>
      <c r="E298" s="40"/>
      <c r="F298" s="39"/>
      <c r="G298" s="41"/>
      <c r="H298" s="198"/>
      <c r="I298" s="265"/>
      <c r="J298" s="265"/>
      <c r="K298" s="265"/>
      <c r="L298" s="265"/>
      <c r="M298" s="265"/>
      <c r="N298" s="265"/>
      <c r="O298" s="265"/>
      <c r="P298" s="265"/>
      <c r="Q298" s="265"/>
      <c r="R298" s="265"/>
      <c r="S298" s="265"/>
      <c r="T298" s="265"/>
      <c r="U298" s="265"/>
      <c r="V298" s="265"/>
      <c r="W298" s="199"/>
      <c r="X298" s="199"/>
      <c r="Y298" s="199"/>
      <c r="Z298" s="199"/>
      <c r="AA298" s="199"/>
      <c r="AB298" s="199"/>
      <c r="AC298" s="198"/>
      <c r="AD298" s="265"/>
      <c r="AE298" s="265"/>
      <c r="AF298" s="265"/>
      <c r="AG298" s="265"/>
      <c r="AH298" s="265"/>
      <c r="AI298" s="265"/>
      <c r="AJ298" s="265"/>
      <c r="AK298" s="265"/>
      <c r="AL298" s="265"/>
      <c r="AM298" s="265"/>
      <c r="AN298" s="265"/>
      <c r="AO298" s="265"/>
      <c r="AP298" s="265"/>
      <c r="AQ298" s="265"/>
      <c r="AR298" s="265"/>
      <c r="AS298" s="265"/>
      <c r="AT298" s="265"/>
      <c r="AU298" s="265"/>
      <c r="AV298" s="265"/>
      <c r="AW298" s="200"/>
      <c r="AX298" s="265"/>
      <c r="AY298" s="199"/>
      <c r="AZ298" s="199"/>
      <c r="BA298" s="199"/>
      <c r="BB298" s="199"/>
      <c r="BC298" s="199"/>
      <c r="BD298" s="201"/>
      <c r="BE298" s="202"/>
      <c r="BF298" s="198"/>
      <c r="BG298" s="265"/>
      <c r="BH298" s="199"/>
      <c r="BI298" s="199"/>
      <c r="BJ298" s="199"/>
      <c r="BK298" s="199"/>
      <c r="BL298" s="200"/>
      <c r="BM298" s="198"/>
      <c r="BN298" s="199"/>
      <c r="BO298" s="199"/>
      <c r="BP298" s="199"/>
      <c r="BQ298" s="199"/>
      <c r="BR298" s="201"/>
      <c r="BS298" s="198"/>
      <c r="BT298" s="201"/>
      <c r="BU298" s="201"/>
      <c r="BV298" s="201"/>
      <c r="BW298" s="201"/>
      <c r="BX298" s="201"/>
      <c r="BY298" s="201"/>
      <c r="BZ298" s="201"/>
      <c r="CA298" s="198"/>
      <c r="CB298" s="199"/>
      <c r="CC298" s="199"/>
      <c r="CD298" s="199"/>
      <c r="CE298" s="199"/>
      <c r="CF298" s="199"/>
      <c r="CG298" s="199"/>
      <c r="CH298" s="201"/>
      <c r="CI298" s="203"/>
    </row>
    <row r="299" spans="2:87" ht="15.75" customHeight="1">
      <c r="B299" s="197">
        <v>294</v>
      </c>
      <c r="C299" s="39"/>
      <c r="D299" s="39"/>
      <c r="E299" s="40"/>
      <c r="F299" s="39"/>
      <c r="G299" s="41"/>
      <c r="H299" s="198"/>
      <c r="I299" s="265"/>
      <c r="J299" s="265"/>
      <c r="K299" s="265"/>
      <c r="L299" s="265"/>
      <c r="M299" s="265"/>
      <c r="N299" s="265"/>
      <c r="O299" s="265"/>
      <c r="P299" s="265"/>
      <c r="Q299" s="265"/>
      <c r="R299" s="265"/>
      <c r="S299" s="265"/>
      <c r="T299" s="265"/>
      <c r="U299" s="265"/>
      <c r="V299" s="265"/>
      <c r="W299" s="199"/>
      <c r="X299" s="199"/>
      <c r="Y299" s="199"/>
      <c r="Z299" s="199"/>
      <c r="AA299" s="199"/>
      <c r="AB299" s="199"/>
      <c r="AC299" s="198"/>
      <c r="AD299" s="265"/>
      <c r="AE299" s="265"/>
      <c r="AF299" s="265"/>
      <c r="AG299" s="265"/>
      <c r="AH299" s="265"/>
      <c r="AI299" s="265"/>
      <c r="AJ299" s="265"/>
      <c r="AK299" s="265"/>
      <c r="AL299" s="265"/>
      <c r="AM299" s="265"/>
      <c r="AN299" s="265"/>
      <c r="AO299" s="265"/>
      <c r="AP299" s="265"/>
      <c r="AQ299" s="265"/>
      <c r="AR299" s="265"/>
      <c r="AS299" s="265"/>
      <c r="AT299" s="265"/>
      <c r="AU299" s="265"/>
      <c r="AV299" s="265"/>
      <c r="AW299" s="200"/>
      <c r="AX299" s="265"/>
      <c r="AY299" s="199"/>
      <c r="AZ299" s="199"/>
      <c r="BA299" s="199"/>
      <c r="BB299" s="199"/>
      <c r="BC299" s="199"/>
      <c r="BD299" s="201"/>
      <c r="BE299" s="202"/>
      <c r="BF299" s="198"/>
      <c r="BG299" s="265"/>
      <c r="BH299" s="199"/>
      <c r="BI299" s="199"/>
      <c r="BJ299" s="199"/>
      <c r="BK299" s="199"/>
      <c r="BL299" s="200"/>
      <c r="BM299" s="198"/>
      <c r="BN299" s="199"/>
      <c r="BO299" s="199"/>
      <c r="BP299" s="199"/>
      <c r="BQ299" s="199"/>
      <c r="BR299" s="201"/>
      <c r="BS299" s="198"/>
      <c r="BT299" s="201"/>
      <c r="BU299" s="201"/>
      <c r="BV299" s="201"/>
      <c r="BW299" s="201"/>
      <c r="BX299" s="201"/>
      <c r="BY299" s="201"/>
      <c r="BZ299" s="201"/>
      <c r="CA299" s="198"/>
      <c r="CB299" s="199"/>
      <c r="CC299" s="199"/>
      <c r="CD299" s="199"/>
      <c r="CE299" s="199"/>
      <c r="CF299" s="199"/>
      <c r="CG299" s="199"/>
      <c r="CH299" s="201"/>
      <c r="CI299" s="203"/>
    </row>
    <row r="300" spans="2:87" ht="15.75" customHeight="1">
      <c r="B300" s="197">
        <v>295</v>
      </c>
      <c r="C300" s="39"/>
      <c r="D300" s="39"/>
      <c r="E300" s="40"/>
      <c r="F300" s="39"/>
      <c r="G300" s="41"/>
      <c r="H300" s="198"/>
      <c r="I300" s="265"/>
      <c r="J300" s="265"/>
      <c r="K300" s="265"/>
      <c r="L300" s="265"/>
      <c r="M300" s="265"/>
      <c r="N300" s="265"/>
      <c r="O300" s="265"/>
      <c r="P300" s="265"/>
      <c r="Q300" s="265"/>
      <c r="R300" s="265"/>
      <c r="S300" s="265"/>
      <c r="T300" s="265"/>
      <c r="U300" s="265"/>
      <c r="V300" s="265"/>
      <c r="W300" s="199"/>
      <c r="X300" s="199"/>
      <c r="Y300" s="199"/>
      <c r="Z300" s="199"/>
      <c r="AA300" s="199"/>
      <c r="AB300" s="199"/>
      <c r="AC300" s="198"/>
      <c r="AD300" s="265"/>
      <c r="AE300" s="265"/>
      <c r="AF300" s="265"/>
      <c r="AG300" s="265"/>
      <c r="AH300" s="265"/>
      <c r="AI300" s="265"/>
      <c r="AJ300" s="265"/>
      <c r="AK300" s="265"/>
      <c r="AL300" s="265"/>
      <c r="AM300" s="265"/>
      <c r="AN300" s="265"/>
      <c r="AO300" s="265"/>
      <c r="AP300" s="265"/>
      <c r="AQ300" s="265"/>
      <c r="AR300" s="265"/>
      <c r="AS300" s="265"/>
      <c r="AT300" s="265"/>
      <c r="AU300" s="265"/>
      <c r="AV300" s="265"/>
      <c r="AW300" s="200"/>
      <c r="AX300" s="265"/>
      <c r="AY300" s="199"/>
      <c r="AZ300" s="199"/>
      <c r="BA300" s="199"/>
      <c r="BB300" s="199"/>
      <c r="BC300" s="199"/>
      <c r="BD300" s="201"/>
      <c r="BE300" s="202"/>
      <c r="BF300" s="198"/>
      <c r="BG300" s="265"/>
      <c r="BH300" s="199"/>
      <c r="BI300" s="199"/>
      <c r="BJ300" s="199"/>
      <c r="BK300" s="199"/>
      <c r="BL300" s="200"/>
      <c r="BM300" s="198"/>
      <c r="BN300" s="199"/>
      <c r="BO300" s="199"/>
      <c r="BP300" s="199"/>
      <c r="BQ300" s="199"/>
      <c r="BR300" s="201"/>
      <c r="BS300" s="198"/>
      <c r="BT300" s="201"/>
      <c r="BU300" s="201"/>
      <c r="BV300" s="201"/>
      <c r="BW300" s="201"/>
      <c r="BX300" s="201"/>
      <c r="BY300" s="201"/>
      <c r="BZ300" s="201"/>
      <c r="CA300" s="198"/>
      <c r="CB300" s="199"/>
      <c r="CC300" s="199"/>
      <c r="CD300" s="199"/>
      <c r="CE300" s="199"/>
      <c r="CF300" s="199"/>
      <c r="CG300" s="199"/>
      <c r="CH300" s="201"/>
      <c r="CI300" s="203"/>
    </row>
    <row r="301" spans="2:87" ht="15.75" customHeight="1">
      <c r="B301" s="197">
        <v>296</v>
      </c>
      <c r="C301" s="39"/>
      <c r="D301" s="39"/>
      <c r="E301" s="40"/>
      <c r="F301" s="39"/>
      <c r="G301" s="41"/>
      <c r="H301" s="198"/>
      <c r="I301" s="265"/>
      <c r="J301" s="265"/>
      <c r="K301" s="265"/>
      <c r="L301" s="265"/>
      <c r="M301" s="265"/>
      <c r="N301" s="265"/>
      <c r="O301" s="265"/>
      <c r="P301" s="265"/>
      <c r="Q301" s="265"/>
      <c r="R301" s="265"/>
      <c r="S301" s="265"/>
      <c r="T301" s="265"/>
      <c r="U301" s="265"/>
      <c r="V301" s="265"/>
      <c r="W301" s="199"/>
      <c r="X301" s="199"/>
      <c r="Y301" s="199"/>
      <c r="Z301" s="199"/>
      <c r="AA301" s="199"/>
      <c r="AB301" s="199"/>
      <c r="AC301" s="198"/>
      <c r="AD301" s="265"/>
      <c r="AE301" s="265"/>
      <c r="AF301" s="265"/>
      <c r="AG301" s="265"/>
      <c r="AH301" s="265"/>
      <c r="AI301" s="265"/>
      <c r="AJ301" s="265"/>
      <c r="AK301" s="265"/>
      <c r="AL301" s="265"/>
      <c r="AM301" s="265"/>
      <c r="AN301" s="265"/>
      <c r="AO301" s="265"/>
      <c r="AP301" s="265"/>
      <c r="AQ301" s="265"/>
      <c r="AR301" s="265"/>
      <c r="AS301" s="265"/>
      <c r="AT301" s="265"/>
      <c r="AU301" s="265"/>
      <c r="AV301" s="265"/>
      <c r="AW301" s="200"/>
      <c r="AX301" s="265"/>
      <c r="AY301" s="199"/>
      <c r="AZ301" s="199"/>
      <c r="BA301" s="199"/>
      <c r="BB301" s="199"/>
      <c r="BC301" s="199"/>
      <c r="BD301" s="201"/>
      <c r="BE301" s="202"/>
      <c r="BF301" s="198"/>
      <c r="BG301" s="265"/>
      <c r="BH301" s="199"/>
      <c r="BI301" s="199"/>
      <c r="BJ301" s="199"/>
      <c r="BK301" s="199"/>
      <c r="BL301" s="200"/>
      <c r="BM301" s="198"/>
      <c r="BN301" s="199"/>
      <c r="BO301" s="199"/>
      <c r="BP301" s="199"/>
      <c r="BQ301" s="199"/>
      <c r="BR301" s="201"/>
      <c r="BS301" s="198"/>
      <c r="BT301" s="201"/>
      <c r="BU301" s="201"/>
      <c r="BV301" s="201"/>
      <c r="BW301" s="201"/>
      <c r="BX301" s="201"/>
      <c r="BY301" s="201"/>
      <c r="BZ301" s="201"/>
      <c r="CA301" s="198"/>
      <c r="CB301" s="199"/>
      <c r="CC301" s="199"/>
      <c r="CD301" s="199"/>
      <c r="CE301" s="199"/>
      <c r="CF301" s="199"/>
      <c r="CG301" s="199"/>
      <c r="CH301" s="201"/>
      <c r="CI301" s="203"/>
    </row>
    <row r="302" spans="2:87" ht="15.75" customHeight="1">
      <c r="B302" s="197">
        <v>297</v>
      </c>
      <c r="C302" s="39"/>
      <c r="D302" s="39"/>
      <c r="E302" s="40"/>
      <c r="F302" s="39"/>
      <c r="G302" s="41"/>
      <c r="H302" s="198"/>
      <c r="I302" s="265"/>
      <c r="J302" s="265"/>
      <c r="K302" s="265"/>
      <c r="L302" s="265"/>
      <c r="M302" s="265"/>
      <c r="N302" s="265"/>
      <c r="O302" s="265"/>
      <c r="P302" s="265"/>
      <c r="Q302" s="265"/>
      <c r="R302" s="265"/>
      <c r="S302" s="265"/>
      <c r="T302" s="265"/>
      <c r="U302" s="265"/>
      <c r="V302" s="265"/>
      <c r="W302" s="199"/>
      <c r="X302" s="199"/>
      <c r="Y302" s="199"/>
      <c r="Z302" s="199"/>
      <c r="AA302" s="199"/>
      <c r="AB302" s="199"/>
      <c r="AC302" s="198"/>
      <c r="AD302" s="265"/>
      <c r="AE302" s="265"/>
      <c r="AF302" s="265"/>
      <c r="AG302" s="265"/>
      <c r="AH302" s="265"/>
      <c r="AI302" s="265"/>
      <c r="AJ302" s="265"/>
      <c r="AK302" s="265"/>
      <c r="AL302" s="265"/>
      <c r="AM302" s="265"/>
      <c r="AN302" s="265"/>
      <c r="AO302" s="265"/>
      <c r="AP302" s="265"/>
      <c r="AQ302" s="265"/>
      <c r="AR302" s="265"/>
      <c r="AS302" s="265"/>
      <c r="AT302" s="265"/>
      <c r="AU302" s="265"/>
      <c r="AV302" s="265"/>
      <c r="AW302" s="200"/>
      <c r="AX302" s="265"/>
      <c r="AY302" s="199"/>
      <c r="AZ302" s="199"/>
      <c r="BA302" s="199"/>
      <c r="BB302" s="199"/>
      <c r="BC302" s="199"/>
      <c r="BD302" s="201"/>
      <c r="BE302" s="202"/>
      <c r="BF302" s="198"/>
      <c r="BG302" s="265"/>
      <c r="BH302" s="199"/>
      <c r="BI302" s="199"/>
      <c r="BJ302" s="199"/>
      <c r="BK302" s="199"/>
      <c r="BL302" s="200"/>
      <c r="BM302" s="198"/>
      <c r="BN302" s="199"/>
      <c r="BO302" s="199"/>
      <c r="BP302" s="199"/>
      <c r="BQ302" s="199"/>
      <c r="BR302" s="201"/>
      <c r="BS302" s="198"/>
      <c r="BT302" s="201"/>
      <c r="BU302" s="201"/>
      <c r="BV302" s="201"/>
      <c r="BW302" s="201"/>
      <c r="BX302" s="201"/>
      <c r="BY302" s="201"/>
      <c r="BZ302" s="201"/>
      <c r="CA302" s="198"/>
      <c r="CB302" s="199"/>
      <c r="CC302" s="199"/>
      <c r="CD302" s="199"/>
      <c r="CE302" s="199"/>
      <c r="CF302" s="199"/>
      <c r="CG302" s="199"/>
      <c r="CH302" s="201"/>
      <c r="CI302" s="203"/>
    </row>
    <row r="303" spans="2:87" ht="15.75" customHeight="1">
      <c r="B303" s="197">
        <v>298</v>
      </c>
      <c r="C303" s="39"/>
      <c r="D303" s="39"/>
      <c r="E303" s="40"/>
      <c r="F303" s="39"/>
      <c r="G303" s="41"/>
      <c r="H303" s="198"/>
      <c r="I303" s="265"/>
      <c r="J303" s="265"/>
      <c r="K303" s="265"/>
      <c r="L303" s="265"/>
      <c r="M303" s="265"/>
      <c r="N303" s="265"/>
      <c r="O303" s="265"/>
      <c r="P303" s="265"/>
      <c r="Q303" s="265"/>
      <c r="R303" s="265"/>
      <c r="S303" s="265"/>
      <c r="T303" s="265"/>
      <c r="U303" s="265"/>
      <c r="V303" s="265"/>
      <c r="W303" s="199"/>
      <c r="X303" s="199"/>
      <c r="Y303" s="199"/>
      <c r="Z303" s="199"/>
      <c r="AA303" s="199"/>
      <c r="AB303" s="199"/>
      <c r="AC303" s="198"/>
      <c r="AD303" s="265"/>
      <c r="AE303" s="265"/>
      <c r="AF303" s="265"/>
      <c r="AG303" s="265"/>
      <c r="AH303" s="265"/>
      <c r="AI303" s="265"/>
      <c r="AJ303" s="265"/>
      <c r="AK303" s="265"/>
      <c r="AL303" s="265"/>
      <c r="AM303" s="265"/>
      <c r="AN303" s="265"/>
      <c r="AO303" s="265"/>
      <c r="AP303" s="265"/>
      <c r="AQ303" s="265"/>
      <c r="AR303" s="265"/>
      <c r="AS303" s="265"/>
      <c r="AT303" s="265"/>
      <c r="AU303" s="265"/>
      <c r="AV303" s="265"/>
      <c r="AW303" s="200"/>
      <c r="AX303" s="265"/>
      <c r="AY303" s="199"/>
      <c r="AZ303" s="199"/>
      <c r="BA303" s="199"/>
      <c r="BB303" s="199"/>
      <c r="BC303" s="199"/>
      <c r="BD303" s="201"/>
      <c r="BE303" s="202"/>
      <c r="BF303" s="198"/>
      <c r="BG303" s="265"/>
      <c r="BH303" s="199"/>
      <c r="BI303" s="199"/>
      <c r="BJ303" s="199"/>
      <c r="BK303" s="199"/>
      <c r="BL303" s="200"/>
      <c r="BM303" s="198"/>
      <c r="BN303" s="199"/>
      <c r="BO303" s="199"/>
      <c r="BP303" s="199"/>
      <c r="BQ303" s="199"/>
      <c r="BR303" s="201"/>
      <c r="BS303" s="198"/>
      <c r="BT303" s="201"/>
      <c r="BU303" s="201"/>
      <c r="BV303" s="201"/>
      <c r="BW303" s="201"/>
      <c r="BX303" s="201"/>
      <c r="BY303" s="201"/>
      <c r="BZ303" s="201"/>
      <c r="CA303" s="198"/>
      <c r="CB303" s="199"/>
      <c r="CC303" s="199"/>
      <c r="CD303" s="199"/>
      <c r="CE303" s="199"/>
      <c r="CF303" s="199"/>
      <c r="CG303" s="199"/>
      <c r="CH303" s="201"/>
      <c r="CI303" s="203"/>
    </row>
    <row r="304" spans="2:87" ht="15.75" customHeight="1">
      <c r="B304" s="197">
        <v>299</v>
      </c>
      <c r="C304" s="39"/>
      <c r="D304" s="39"/>
      <c r="E304" s="40"/>
      <c r="F304" s="39"/>
      <c r="G304" s="41"/>
      <c r="H304" s="198"/>
      <c r="I304" s="265"/>
      <c r="J304" s="265"/>
      <c r="K304" s="265"/>
      <c r="L304" s="265"/>
      <c r="M304" s="265"/>
      <c r="N304" s="265"/>
      <c r="O304" s="265"/>
      <c r="P304" s="265"/>
      <c r="Q304" s="265"/>
      <c r="R304" s="265"/>
      <c r="S304" s="265"/>
      <c r="T304" s="265"/>
      <c r="U304" s="265"/>
      <c r="V304" s="265"/>
      <c r="W304" s="199"/>
      <c r="X304" s="199"/>
      <c r="Y304" s="199"/>
      <c r="Z304" s="199"/>
      <c r="AA304" s="199"/>
      <c r="AB304" s="199"/>
      <c r="AC304" s="198"/>
      <c r="AD304" s="265"/>
      <c r="AE304" s="265"/>
      <c r="AF304" s="265"/>
      <c r="AG304" s="265"/>
      <c r="AH304" s="265"/>
      <c r="AI304" s="265"/>
      <c r="AJ304" s="265"/>
      <c r="AK304" s="265"/>
      <c r="AL304" s="265"/>
      <c r="AM304" s="265"/>
      <c r="AN304" s="265"/>
      <c r="AO304" s="265"/>
      <c r="AP304" s="265"/>
      <c r="AQ304" s="265"/>
      <c r="AR304" s="265"/>
      <c r="AS304" s="265"/>
      <c r="AT304" s="265"/>
      <c r="AU304" s="265"/>
      <c r="AV304" s="265"/>
      <c r="AW304" s="200"/>
      <c r="AX304" s="265"/>
      <c r="AY304" s="199"/>
      <c r="AZ304" s="199"/>
      <c r="BA304" s="199"/>
      <c r="BB304" s="199"/>
      <c r="BC304" s="199"/>
      <c r="BD304" s="201"/>
      <c r="BE304" s="202"/>
      <c r="BF304" s="198"/>
      <c r="BG304" s="265"/>
      <c r="BH304" s="199"/>
      <c r="BI304" s="199"/>
      <c r="BJ304" s="199"/>
      <c r="BK304" s="199"/>
      <c r="BL304" s="200"/>
      <c r="BM304" s="198"/>
      <c r="BN304" s="199"/>
      <c r="BO304" s="199"/>
      <c r="BP304" s="199"/>
      <c r="BQ304" s="199"/>
      <c r="BR304" s="201"/>
      <c r="BS304" s="198"/>
      <c r="BT304" s="201"/>
      <c r="BU304" s="201"/>
      <c r="BV304" s="201"/>
      <c r="BW304" s="201"/>
      <c r="BX304" s="201"/>
      <c r="BY304" s="201"/>
      <c r="BZ304" s="201"/>
      <c r="CA304" s="198"/>
      <c r="CB304" s="199"/>
      <c r="CC304" s="199"/>
      <c r="CD304" s="199"/>
      <c r="CE304" s="199"/>
      <c r="CF304" s="199"/>
      <c r="CG304" s="199"/>
      <c r="CH304" s="201"/>
      <c r="CI304" s="203"/>
    </row>
    <row r="305" spans="2:87" ht="15.75" customHeight="1">
      <c r="B305" s="197">
        <v>300</v>
      </c>
      <c r="C305" s="39"/>
      <c r="D305" s="39"/>
      <c r="E305" s="40"/>
      <c r="F305" s="39"/>
      <c r="G305" s="41"/>
      <c r="H305" s="198"/>
      <c r="I305" s="265"/>
      <c r="J305" s="265"/>
      <c r="K305" s="265"/>
      <c r="L305" s="265"/>
      <c r="M305" s="265"/>
      <c r="N305" s="265"/>
      <c r="O305" s="265"/>
      <c r="P305" s="265"/>
      <c r="Q305" s="265"/>
      <c r="R305" s="265"/>
      <c r="S305" s="265"/>
      <c r="T305" s="265"/>
      <c r="U305" s="265"/>
      <c r="V305" s="265"/>
      <c r="W305" s="199"/>
      <c r="X305" s="199"/>
      <c r="Y305" s="199"/>
      <c r="Z305" s="199"/>
      <c r="AA305" s="199"/>
      <c r="AB305" s="199"/>
      <c r="AC305" s="198"/>
      <c r="AD305" s="265"/>
      <c r="AE305" s="265"/>
      <c r="AF305" s="265"/>
      <c r="AG305" s="265"/>
      <c r="AH305" s="265"/>
      <c r="AI305" s="265"/>
      <c r="AJ305" s="265"/>
      <c r="AK305" s="265"/>
      <c r="AL305" s="265"/>
      <c r="AM305" s="265"/>
      <c r="AN305" s="265"/>
      <c r="AO305" s="265"/>
      <c r="AP305" s="265"/>
      <c r="AQ305" s="265"/>
      <c r="AR305" s="265"/>
      <c r="AS305" s="265"/>
      <c r="AT305" s="265"/>
      <c r="AU305" s="265"/>
      <c r="AV305" s="265"/>
      <c r="AW305" s="200"/>
      <c r="AX305" s="265"/>
      <c r="AY305" s="199"/>
      <c r="AZ305" s="199"/>
      <c r="BA305" s="199"/>
      <c r="BB305" s="199"/>
      <c r="BC305" s="199"/>
      <c r="BD305" s="201"/>
      <c r="BE305" s="202"/>
      <c r="BF305" s="198"/>
      <c r="BG305" s="265"/>
      <c r="BH305" s="199"/>
      <c r="BI305" s="199"/>
      <c r="BJ305" s="199"/>
      <c r="BK305" s="199"/>
      <c r="BL305" s="200"/>
      <c r="BM305" s="198"/>
      <c r="BN305" s="199"/>
      <c r="BO305" s="199"/>
      <c r="BP305" s="199"/>
      <c r="BQ305" s="199"/>
      <c r="BR305" s="201"/>
      <c r="BS305" s="198"/>
      <c r="BT305" s="201"/>
      <c r="BU305" s="201"/>
      <c r="BV305" s="201"/>
      <c r="BW305" s="201"/>
      <c r="BX305" s="201"/>
      <c r="BY305" s="201"/>
      <c r="BZ305" s="201"/>
      <c r="CA305" s="198"/>
      <c r="CB305" s="199"/>
      <c r="CC305" s="199"/>
      <c r="CD305" s="199"/>
      <c r="CE305" s="199"/>
      <c r="CF305" s="199"/>
      <c r="CG305" s="199"/>
      <c r="CH305" s="201"/>
      <c r="CI305" s="203"/>
    </row>
    <row r="306" spans="2:87" ht="15.75" customHeight="1">
      <c r="B306" s="197"/>
      <c r="C306" s="39"/>
      <c r="D306" s="39"/>
      <c r="E306" s="40"/>
      <c r="F306" s="39"/>
      <c r="G306" s="41"/>
      <c r="H306" s="198"/>
      <c r="I306" s="265"/>
      <c r="J306" s="265"/>
      <c r="K306" s="265"/>
      <c r="L306" s="265"/>
      <c r="M306" s="265"/>
      <c r="N306" s="265"/>
      <c r="O306" s="265"/>
      <c r="P306" s="265"/>
      <c r="Q306" s="265"/>
      <c r="R306" s="265"/>
      <c r="S306" s="265"/>
      <c r="T306" s="265"/>
      <c r="U306" s="265"/>
      <c r="V306" s="265"/>
      <c r="W306" s="199"/>
      <c r="X306" s="199"/>
      <c r="Y306" s="199"/>
      <c r="Z306" s="199"/>
      <c r="AA306" s="199"/>
      <c r="AB306" s="199"/>
      <c r="AC306" s="198"/>
      <c r="AD306" s="265"/>
      <c r="AE306" s="265"/>
      <c r="AF306" s="265"/>
      <c r="AG306" s="265"/>
      <c r="AH306" s="265"/>
      <c r="AI306" s="265"/>
      <c r="AJ306" s="265"/>
      <c r="AK306" s="265"/>
      <c r="AL306" s="265"/>
      <c r="AM306" s="265"/>
      <c r="AN306" s="265"/>
      <c r="AO306" s="265"/>
      <c r="AP306" s="265"/>
      <c r="AQ306" s="265"/>
      <c r="AR306" s="265"/>
      <c r="AS306" s="265"/>
      <c r="AT306" s="265"/>
      <c r="AU306" s="265"/>
      <c r="AV306" s="265"/>
      <c r="AW306" s="200"/>
      <c r="AX306" s="265"/>
      <c r="AY306" s="199"/>
      <c r="AZ306" s="199"/>
      <c r="BA306" s="199"/>
      <c r="BB306" s="199"/>
      <c r="BC306" s="199"/>
      <c r="BD306" s="201"/>
      <c r="BE306" s="202"/>
      <c r="BF306" s="198"/>
      <c r="BG306" s="265"/>
      <c r="BH306" s="199"/>
      <c r="BI306" s="199"/>
      <c r="BJ306" s="199"/>
      <c r="BK306" s="199"/>
      <c r="BL306" s="200"/>
      <c r="BM306" s="198"/>
      <c r="BN306" s="199"/>
      <c r="BO306" s="199"/>
      <c r="BP306" s="199"/>
      <c r="BQ306" s="199"/>
      <c r="BR306" s="201"/>
      <c r="BS306" s="198"/>
      <c r="BT306" s="201"/>
      <c r="BU306" s="201"/>
      <c r="BV306" s="201"/>
      <c r="BW306" s="201"/>
      <c r="BX306" s="201"/>
      <c r="BY306" s="201"/>
      <c r="BZ306" s="201"/>
      <c r="CA306" s="198"/>
      <c r="CB306" s="199"/>
      <c r="CC306" s="199"/>
      <c r="CD306" s="199"/>
      <c r="CE306" s="199"/>
      <c r="CF306" s="199"/>
      <c r="CG306" s="199"/>
      <c r="CH306" s="201"/>
      <c r="CI306" s="203"/>
    </row>
    <row r="307" spans="2:87" ht="15.75" customHeight="1">
      <c r="B307" s="197"/>
      <c r="C307" s="39"/>
      <c r="D307" s="39"/>
      <c r="E307" s="40"/>
      <c r="F307" s="39"/>
      <c r="G307" s="41"/>
      <c r="H307" s="198"/>
      <c r="I307" s="265"/>
      <c r="J307" s="265"/>
      <c r="K307" s="265"/>
      <c r="L307" s="265"/>
      <c r="M307" s="265"/>
      <c r="N307" s="265"/>
      <c r="O307" s="265"/>
      <c r="P307" s="265"/>
      <c r="Q307" s="265"/>
      <c r="R307" s="265"/>
      <c r="S307" s="265"/>
      <c r="T307" s="265"/>
      <c r="U307" s="265"/>
      <c r="V307" s="265"/>
      <c r="W307" s="199"/>
      <c r="X307" s="199"/>
      <c r="Y307" s="199"/>
      <c r="Z307" s="199"/>
      <c r="AA307" s="199"/>
      <c r="AB307" s="199"/>
      <c r="AC307" s="198"/>
      <c r="AD307" s="265"/>
      <c r="AE307" s="265"/>
      <c r="AF307" s="265"/>
      <c r="AG307" s="265"/>
      <c r="AH307" s="265"/>
      <c r="AI307" s="265"/>
      <c r="AJ307" s="265"/>
      <c r="AK307" s="265"/>
      <c r="AL307" s="265"/>
      <c r="AM307" s="265"/>
      <c r="AN307" s="265"/>
      <c r="AO307" s="265"/>
      <c r="AP307" s="265"/>
      <c r="AQ307" s="265"/>
      <c r="AR307" s="265"/>
      <c r="AS307" s="265"/>
      <c r="AT307" s="265"/>
      <c r="AU307" s="265"/>
      <c r="AV307" s="265"/>
      <c r="AW307" s="200"/>
      <c r="AX307" s="265"/>
      <c r="AY307" s="199"/>
      <c r="AZ307" s="199"/>
      <c r="BA307" s="199"/>
      <c r="BB307" s="199"/>
      <c r="BC307" s="199"/>
      <c r="BD307" s="201"/>
      <c r="BE307" s="202"/>
      <c r="BF307" s="198"/>
      <c r="BG307" s="265"/>
      <c r="BH307" s="199"/>
      <c r="BI307" s="199"/>
      <c r="BJ307" s="199"/>
      <c r="BK307" s="199"/>
      <c r="BL307" s="200"/>
      <c r="BM307" s="198"/>
      <c r="BN307" s="199"/>
      <c r="BO307" s="199"/>
      <c r="BP307" s="199"/>
      <c r="BQ307" s="199"/>
      <c r="BR307" s="201"/>
      <c r="BS307" s="198"/>
      <c r="BT307" s="201"/>
      <c r="BU307" s="201"/>
      <c r="BV307" s="201"/>
      <c r="BW307" s="201"/>
      <c r="BX307" s="201"/>
      <c r="BY307" s="201"/>
      <c r="BZ307" s="201"/>
      <c r="CA307" s="198"/>
      <c r="CB307" s="199"/>
      <c r="CC307" s="199"/>
      <c r="CD307" s="199"/>
      <c r="CE307" s="199"/>
      <c r="CF307" s="199"/>
      <c r="CG307" s="199"/>
      <c r="CH307" s="201"/>
      <c r="CI307" s="203"/>
    </row>
    <row r="308" ht="15.75" customHeight="1"/>
  </sheetData>
  <sheetProtection password="ECF4" sheet="1" formatCells="0" formatColumns="0" formatRows="0" insertColumns="0" insertRows="0" insertHyperlinks="0" deleteColumns="0" deleteRows="0" sort="0" autoFilter="0" pivotTables="0"/>
  <mergeCells count="4">
    <mergeCell ref="H3:AB3"/>
    <mergeCell ref="E1:BL1"/>
    <mergeCell ref="AC3:AW3"/>
    <mergeCell ref="BS3:BZ3"/>
  </mergeCells>
  <dataValidations count="5">
    <dataValidation allowBlank="1" showInputMessage="1" showErrorMessage="1" prompt="全角" sqref="C6 G6"/>
    <dataValidation allowBlank="1" showInputMessage="1" showErrorMessage="1" prompt="全角。&#10;姓と名の間は、１文字空ける" sqref="D6"/>
    <dataValidation allowBlank="1" showInputMessage="1" showErrorMessage="1" prompt="全角。&#10;姓と名の間は１文字空ける" sqref="E6"/>
    <dataValidation allowBlank="1" showInputMessage="1" showErrorMessage="1" prompt="半角" sqref="F6"/>
    <dataValidation type="whole" operator="greaterThanOrEqual" allowBlank="1" showInputMessage="1" showErrorMessage="1" sqref="H6:CH307">
      <formula1>0</formula1>
    </dataValidation>
  </dataValidations>
  <printOptions horizontalCentered="1"/>
  <pageMargins left="0.1968503937007874" right="0.15748031496062992" top="0.7874015748031497" bottom="0.2362204724409449" header="0.5118110236220472" footer="0.11811023622047245"/>
  <pageSetup fitToHeight="0" fitToWidth="1" horizontalDpi="300" verticalDpi="300" orientation="landscape" paperSize="8" scale="97" r:id="rId1"/>
  <headerFooter alignWithMargins="0">
    <oddHeader>&amp;Rpage &amp;P</oddHeader>
  </headerFooter>
</worksheet>
</file>

<file path=xl/worksheets/sheet6.xml><?xml version="1.0" encoding="utf-8"?>
<worksheet xmlns="http://schemas.openxmlformats.org/spreadsheetml/2006/main" xmlns:r="http://schemas.openxmlformats.org/officeDocument/2006/relationships">
  <sheetPr>
    <tabColor indexed="44"/>
  </sheetPr>
  <dimension ref="B1:K49"/>
  <sheetViews>
    <sheetView showGridLines="0" showZeros="0" zoomScalePageLayoutView="0" workbookViewId="0" topLeftCell="A1">
      <pane ySplit="5" topLeftCell="A6" activePane="bottomLeft" state="frozen"/>
      <selection pane="topLeft" activeCell="Q7" sqref="Q7:R7"/>
      <selection pane="bottomLeft" activeCell="A1" sqref="A1"/>
    </sheetView>
  </sheetViews>
  <sheetFormatPr defaultColWidth="9.00390625" defaultRowHeight="13.5"/>
  <cols>
    <col min="1" max="1" width="3.50390625" style="43" customWidth="1"/>
    <col min="2" max="2" width="3.875" style="60" customWidth="1"/>
    <col min="3" max="3" width="7.75390625" style="55" customWidth="1"/>
    <col min="4" max="4" width="17.25390625" style="43" customWidth="1"/>
    <col min="5" max="5" width="6.375" style="43" customWidth="1"/>
    <col min="6" max="7" width="25.00390625" style="43" customWidth="1"/>
    <col min="8" max="8" width="10.75390625" style="43" customWidth="1"/>
    <col min="9" max="11" width="12.125" style="43" customWidth="1"/>
    <col min="12" max="16384" width="9.00390625" style="43" customWidth="1"/>
  </cols>
  <sheetData>
    <row r="1" spans="2:11" ht="13.5">
      <c r="B1" s="54" t="s">
        <v>152</v>
      </c>
      <c r="D1" s="56" t="s">
        <v>175</v>
      </c>
      <c r="F1" s="57" t="s">
        <v>1</v>
      </c>
      <c r="J1" s="58" t="s">
        <v>172</v>
      </c>
      <c r="K1" s="59">
        <f>'様式１'!M18</f>
        <v>0</v>
      </c>
    </row>
    <row r="2" ht="13.5">
      <c r="F2" s="61" t="s">
        <v>184</v>
      </c>
    </row>
    <row r="3" ht="13.5">
      <c r="F3" s="61" t="s">
        <v>441</v>
      </c>
    </row>
    <row r="4" spans="5:6" ht="13.5">
      <c r="E4" s="62"/>
      <c r="F4" s="61" t="s">
        <v>150</v>
      </c>
    </row>
    <row r="5" ht="13.5">
      <c r="F5" s="61" t="s">
        <v>360</v>
      </c>
    </row>
    <row r="6" ht="13.5">
      <c r="G6" s="100"/>
    </row>
    <row r="7" spans="2:11" ht="30.75" customHeight="1">
      <c r="B7" s="533" t="s">
        <v>36</v>
      </c>
      <c r="C7" s="176" t="s">
        <v>146</v>
      </c>
      <c r="D7" s="177" t="s">
        <v>148</v>
      </c>
      <c r="E7" s="149" t="s">
        <v>53</v>
      </c>
      <c r="F7" s="177" t="s">
        <v>149</v>
      </c>
      <c r="G7" s="177" t="s">
        <v>103</v>
      </c>
      <c r="H7" s="178" t="s">
        <v>52</v>
      </c>
      <c r="I7" s="179" t="s">
        <v>0</v>
      </c>
      <c r="J7" s="180" t="s">
        <v>51</v>
      </c>
      <c r="K7" s="181" t="s">
        <v>2</v>
      </c>
    </row>
    <row r="8" spans="2:11" ht="30.75" customHeight="1">
      <c r="B8" s="534"/>
      <c r="C8" s="182" t="s">
        <v>110</v>
      </c>
      <c r="D8" s="194"/>
      <c r="E8" s="194"/>
      <c r="F8" s="194"/>
      <c r="G8" s="194"/>
      <c r="H8" s="194"/>
      <c r="I8" s="195"/>
      <c r="J8" s="196"/>
      <c r="K8" s="196"/>
    </row>
    <row r="9" spans="2:11" ht="30.75" customHeight="1">
      <c r="B9" s="534"/>
      <c r="C9" s="182" t="s">
        <v>110</v>
      </c>
      <c r="D9" s="194"/>
      <c r="E9" s="194"/>
      <c r="F9" s="194"/>
      <c r="G9" s="194"/>
      <c r="H9" s="194"/>
      <c r="I9" s="195"/>
      <c r="J9" s="196"/>
      <c r="K9" s="196"/>
    </row>
    <row r="10" spans="2:11" ht="30.75" customHeight="1">
      <c r="B10" s="534"/>
      <c r="C10" s="182" t="s">
        <v>171</v>
      </c>
      <c r="D10" s="194"/>
      <c r="E10" s="194"/>
      <c r="F10" s="194"/>
      <c r="G10" s="194"/>
      <c r="H10" s="194"/>
      <c r="I10" s="195"/>
      <c r="J10" s="196"/>
      <c r="K10" s="196"/>
    </row>
    <row r="11" spans="2:11" ht="30.75" customHeight="1">
      <c r="B11" s="534"/>
      <c r="C11" s="182" t="s">
        <v>171</v>
      </c>
      <c r="D11" s="194"/>
      <c r="E11" s="194"/>
      <c r="F11" s="194"/>
      <c r="G11" s="194"/>
      <c r="H11" s="194"/>
      <c r="I11" s="195"/>
      <c r="J11" s="196"/>
      <c r="K11" s="196"/>
    </row>
    <row r="12" spans="2:11" ht="30.75" customHeight="1">
      <c r="B12" s="534"/>
      <c r="C12" s="182" t="s">
        <v>147</v>
      </c>
      <c r="D12" s="194"/>
      <c r="E12" s="194"/>
      <c r="F12" s="194"/>
      <c r="G12" s="194"/>
      <c r="H12" s="194"/>
      <c r="I12" s="195"/>
      <c r="J12" s="196"/>
      <c r="K12" s="196"/>
    </row>
    <row r="13" spans="2:11" ht="30.75" customHeight="1">
      <c r="B13" s="535"/>
      <c r="C13" s="182" t="s">
        <v>147</v>
      </c>
      <c r="D13" s="194"/>
      <c r="E13" s="194"/>
      <c r="F13" s="194"/>
      <c r="G13" s="194"/>
      <c r="H13" s="194"/>
      <c r="I13" s="195"/>
      <c r="J13" s="196"/>
      <c r="K13" s="196"/>
    </row>
    <row r="14" spans="9:11" ht="13.5">
      <c r="I14" s="183"/>
      <c r="J14" s="184"/>
      <c r="K14" s="184"/>
    </row>
    <row r="15" spans="9:11" ht="13.5">
      <c r="I15" s="183"/>
      <c r="J15" s="184"/>
      <c r="K15" s="184"/>
    </row>
    <row r="16" spans="2:11" ht="30.75" customHeight="1">
      <c r="B16" s="533" t="s">
        <v>167</v>
      </c>
      <c r="C16" s="176" t="s">
        <v>146</v>
      </c>
      <c r="D16" s="177" t="s">
        <v>148</v>
      </c>
      <c r="E16" s="149" t="s">
        <v>53</v>
      </c>
      <c r="F16" s="177" t="s">
        <v>149</v>
      </c>
      <c r="G16" s="177" t="s">
        <v>103</v>
      </c>
      <c r="H16" s="178" t="s">
        <v>52</v>
      </c>
      <c r="I16" s="179" t="s">
        <v>0</v>
      </c>
      <c r="J16" s="185" t="s">
        <v>51</v>
      </c>
      <c r="K16" s="186" t="s">
        <v>2</v>
      </c>
    </row>
    <row r="17" spans="2:11" ht="30.75" customHeight="1">
      <c r="B17" s="534"/>
      <c r="C17" s="182" t="s">
        <v>110</v>
      </c>
      <c r="D17" s="194"/>
      <c r="E17" s="194"/>
      <c r="F17" s="194"/>
      <c r="G17" s="194"/>
      <c r="H17" s="194"/>
      <c r="I17" s="195"/>
      <c r="J17" s="196"/>
      <c r="K17" s="196"/>
    </row>
    <row r="18" spans="2:11" ht="30.75" customHeight="1">
      <c r="B18" s="534"/>
      <c r="C18" s="182" t="s">
        <v>110</v>
      </c>
      <c r="D18" s="194"/>
      <c r="E18" s="194"/>
      <c r="F18" s="194"/>
      <c r="G18" s="194"/>
      <c r="H18" s="194"/>
      <c r="I18" s="195"/>
      <c r="J18" s="196"/>
      <c r="K18" s="196"/>
    </row>
    <row r="19" spans="2:11" ht="30.75" customHeight="1">
      <c r="B19" s="534"/>
      <c r="C19" s="182" t="s">
        <v>171</v>
      </c>
      <c r="D19" s="194"/>
      <c r="E19" s="194"/>
      <c r="F19" s="194"/>
      <c r="G19" s="194"/>
      <c r="H19" s="194"/>
      <c r="I19" s="195"/>
      <c r="J19" s="196"/>
      <c r="K19" s="196"/>
    </row>
    <row r="20" spans="2:11" ht="30.75" customHeight="1">
      <c r="B20" s="534"/>
      <c r="C20" s="182" t="s">
        <v>171</v>
      </c>
      <c r="D20" s="194"/>
      <c r="E20" s="194"/>
      <c r="F20" s="194"/>
      <c r="G20" s="194"/>
      <c r="H20" s="194"/>
      <c r="I20" s="195"/>
      <c r="J20" s="196"/>
      <c r="K20" s="196"/>
    </row>
    <row r="21" spans="2:11" ht="30.75" customHeight="1">
      <c r="B21" s="534"/>
      <c r="C21" s="182" t="s">
        <v>147</v>
      </c>
      <c r="D21" s="194"/>
      <c r="E21" s="194"/>
      <c r="F21" s="194"/>
      <c r="G21" s="194"/>
      <c r="H21" s="194"/>
      <c r="I21" s="195"/>
      <c r="J21" s="196"/>
      <c r="K21" s="196"/>
    </row>
    <row r="22" spans="2:11" ht="30.75" customHeight="1">
      <c r="B22" s="535"/>
      <c r="C22" s="182" t="s">
        <v>147</v>
      </c>
      <c r="D22" s="194"/>
      <c r="E22" s="194"/>
      <c r="F22" s="194"/>
      <c r="G22" s="194"/>
      <c r="H22" s="194"/>
      <c r="I22" s="195"/>
      <c r="J22" s="196"/>
      <c r="K22" s="196"/>
    </row>
    <row r="23" spans="9:11" ht="13.5">
      <c r="I23" s="183"/>
      <c r="J23" s="184"/>
      <c r="K23" s="184"/>
    </row>
    <row r="24" spans="9:11" ht="13.5">
      <c r="I24" s="183"/>
      <c r="J24" s="184"/>
      <c r="K24" s="184"/>
    </row>
    <row r="25" spans="2:11" ht="30.75" customHeight="1">
      <c r="B25" s="533" t="s">
        <v>168</v>
      </c>
      <c r="C25" s="176" t="s">
        <v>146</v>
      </c>
      <c r="D25" s="177" t="s">
        <v>148</v>
      </c>
      <c r="E25" s="149" t="s">
        <v>53</v>
      </c>
      <c r="F25" s="177" t="s">
        <v>149</v>
      </c>
      <c r="G25" s="177" t="s">
        <v>103</v>
      </c>
      <c r="H25" s="178" t="s">
        <v>52</v>
      </c>
      <c r="I25" s="179" t="s">
        <v>0</v>
      </c>
      <c r="J25" s="185" t="s">
        <v>51</v>
      </c>
      <c r="K25" s="186" t="s">
        <v>2</v>
      </c>
    </row>
    <row r="26" spans="2:11" ht="30.75" customHeight="1">
      <c r="B26" s="534"/>
      <c r="C26" s="182" t="s">
        <v>110</v>
      </c>
      <c r="D26" s="194"/>
      <c r="E26" s="194"/>
      <c r="F26" s="194"/>
      <c r="G26" s="194"/>
      <c r="H26" s="194"/>
      <c r="I26" s="195"/>
      <c r="J26" s="196"/>
      <c r="K26" s="196"/>
    </row>
    <row r="27" spans="2:11" ht="30.75" customHeight="1">
      <c r="B27" s="534"/>
      <c r="C27" s="182" t="s">
        <v>110</v>
      </c>
      <c r="D27" s="194"/>
      <c r="E27" s="194"/>
      <c r="F27" s="194"/>
      <c r="G27" s="194"/>
      <c r="H27" s="194"/>
      <c r="I27" s="195"/>
      <c r="J27" s="196"/>
      <c r="K27" s="196"/>
    </row>
    <row r="28" spans="2:11" ht="30.75" customHeight="1">
      <c r="B28" s="534"/>
      <c r="C28" s="182" t="s">
        <v>171</v>
      </c>
      <c r="D28" s="194"/>
      <c r="E28" s="194"/>
      <c r="F28" s="194"/>
      <c r="G28" s="194"/>
      <c r="H28" s="194"/>
      <c r="I28" s="195"/>
      <c r="J28" s="196"/>
      <c r="K28" s="196"/>
    </row>
    <row r="29" spans="2:11" ht="30.75" customHeight="1">
      <c r="B29" s="534"/>
      <c r="C29" s="182" t="s">
        <v>171</v>
      </c>
      <c r="D29" s="194"/>
      <c r="E29" s="194"/>
      <c r="F29" s="194"/>
      <c r="G29" s="194"/>
      <c r="H29" s="194"/>
      <c r="I29" s="195"/>
      <c r="J29" s="196"/>
      <c r="K29" s="196"/>
    </row>
    <row r="30" spans="2:11" ht="30.75" customHeight="1">
      <c r="B30" s="534"/>
      <c r="C30" s="182" t="s">
        <v>147</v>
      </c>
      <c r="D30" s="194"/>
      <c r="E30" s="194"/>
      <c r="F30" s="194"/>
      <c r="G30" s="194"/>
      <c r="H30" s="194"/>
      <c r="I30" s="195"/>
      <c r="J30" s="196"/>
      <c r="K30" s="196"/>
    </row>
    <row r="31" spans="2:11" ht="30.75" customHeight="1">
      <c r="B31" s="535"/>
      <c r="C31" s="182" t="s">
        <v>147</v>
      </c>
      <c r="D31" s="194"/>
      <c r="E31" s="194"/>
      <c r="F31" s="194"/>
      <c r="G31" s="194"/>
      <c r="H31" s="194"/>
      <c r="I31" s="195"/>
      <c r="J31" s="196"/>
      <c r="K31" s="196"/>
    </row>
    <row r="32" spans="9:11" ht="13.5">
      <c r="I32" s="183"/>
      <c r="J32" s="184"/>
      <c r="K32" s="184"/>
    </row>
    <row r="33" spans="9:11" ht="13.5">
      <c r="I33" s="183"/>
      <c r="J33" s="184"/>
      <c r="K33" s="184"/>
    </row>
    <row r="34" spans="2:11" ht="30.75" customHeight="1">
      <c r="B34" s="533" t="s">
        <v>169</v>
      </c>
      <c r="C34" s="176" t="s">
        <v>146</v>
      </c>
      <c r="D34" s="177" t="s">
        <v>148</v>
      </c>
      <c r="E34" s="149" t="s">
        <v>53</v>
      </c>
      <c r="F34" s="177" t="s">
        <v>149</v>
      </c>
      <c r="G34" s="177" t="s">
        <v>103</v>
      </c>
      <c r="H34" s="178" t="s">
        <v>52</v>
      </c>
      <c r="I34" s="179" t="s">
        <v>0</v>
      </c>
      <c r="J34" s="185" t="s">
        <v>51</v>
      </c>
      <c r="K34" s="186" t="s">
        <v>2</v>
      </c>
    </row>
    <row r="35" spans="2:11" ht="30.75" customHeight="1">
      <c r="B35" s="534"/>
      <c r="C35" s="182" t="s">
        <v>110</v>
      </c>
      <c r="D35" s="194"/>
      <c r="E35" s="194"/>
      <c r="F35" s="194"/>
      <c r="G35" s="194"/>
      <c r="H35" s="194"/>
      <c r="I35" s="195"/>
      <c r="J35" s="196"/>
      <c r="K35" s="196"/>
    </row>
    <row r="36" spans="2:11" ht="30.75" customHeight="1">
      <c r="B36" s="534"/>
      <c r="C36" s="182" t="s">
        <v>110</v>
      </c>
      <c r="D36" s="194"/>
      <c r="E36" s="194"/>
      <c r="F36" s="194"/>
      <c r="G36" s="194"/>
      <c r="H36" s="194"/>
      <c r="I36" s="195"/>
      <c r="J36" s="196"/>
      <c r="K36" s="196"/>
    </row>
    <row r="37" spans="2:11" ht="30.75" customHeight="1">
      <c r="B37" s="534"/>
      <c r="C37" s="182" t="s">
        <v>171</v>
      </c>
      <c r="D37" s="194"/>
      <c r="E37" s="194"/>
      <c r="F37" s="194"/>
      <c r="G37" s="194"/>
      <c r="H37" s="194"/>
      <c r="I37" s="195"/>
      <c r="J37" s="196"/>
      <c r="K37" s="196"/>
    </row>
    <row r="38" spans="2:11" ht="30.75" customHeight="1">
      <c r="B38" s="534"/>
      <c r="C38" s="182" t="s">
        <v>171</v>
      </c>
      <c r="D38" s="194"/>
      <c r="E38" s="194"/>
      <c r="F38" s="194"/>
      <c r="G38" s="194"/>
      <c r="H38" s="194"/>
      <c r="I38" s="195"/>
      <c r="J38" s="196"/>
      <c r="K38" s="196"/>
    </row>
    <row r="39" spans="2:11" ht="30.75" customHeight="1">
      <c r="B39" s="534"/>
      <c r="C39" s="182" t="s">
        <v>147</v>
      </c>
      <c r="D39" s="194"/>
      <c r="E39" s="194"/>
      <c r="F39" s="194"/>
      <c r="G39" s="194"/>
      <c r="H39" s="194"/>
      <c r="I39" s="195"/>
      <c r="J39" s="196"/>
      <c r="K39" s="196"/>
    </row>
    <row r="40" spans="2:11" ht="30.75" customHeight="1">
      <c r="B40" s="535"/>
      <c r="C40" s="182" t="s">
        <v>147</v>
      </c>
      <c r="D40" s="194"/>
      <c r="E40" s="194"/>
      <c r="F40" s="194"/>
      <c r="G40" s="194"/>
      <c r="H40" s="194"/>
      <c r="I40" s="195"/>
      <c r="J40" s="196"/>
      <c r="K40" s="196"/>
    </row>
    <row r="41" spans="9:11" ht="13.5">
      <c r="I41" s="183"/>
      <c r="J41" s="184"/>
      <c r="K41" s="184"/>
    </row>
    <row r="42" spans="9:11" ht="13.5">
      <c r="I42" s="183"/>
      <c r="J42" s="184"/>
      <c r="K42" s="184"/>
    </row>
    <row r="43" spans="2:11" ht="30.75" customHeight="1">
      <c r="B43" s="533" t="s">
        <v>170</v>
      </c>
      <c r="C43" s="176" t="s">
        <v>146</v>
      </c>
      <c r="D43" s="177" t="s">
        <v>148</v>
      </c>
      <c r="E43" s="149" t="s">
        <v>53</v>
      </c>
      <c r="F43" s="177" t="s">
        <v>149</v>
      </c>
      <c r="G43" s="177" t="s">
        <v>103</v>
      </c>
      <c r="H43" s="178" t="s">
        <v>52</v>
      </c>
      <c r="I43" s="179" t="s">
        <v>0</v>
      </c>
      <c r="J43" s="185" t="s">
        <v>51</v>
      </c>
      <c r="K43" s="186" t="s">
        <v>2</v>
      </c>
    </row>
    <row r="44" spans="2:11" ht="30.75" customHeight="1">
      <c r="B44" s="534"/>
      <c r="C44" s="182" t="s">
        <v>110</v>
      </c>
      <c r="D44" s="194"/>
      <c r="E44" s="194"/>
      <c r="F44" s="194"/>
      <c r="G44" s="194"/>
      <c r="H44" s="194"/>
      <c r="I44" s="195"/>
      <c r="J44" s="196"/>
      <c r="K44" s="196"/>
    </row>
    <row r="45" spans="2:11" ht="30.75" customHeight="1">
      <c r="B45" s="534"/>
      <c r="C45" s="182" t="s">
        <v>110</v>
      </c>
      <c r="D45" s="194"/>
      <c r="E45" s="194"/>
      <c r="F45" s="194"/>
      <c r="G45" s="194"/>
      <c r="H45" s="194"/>
      <c r="I45" s="195"/>
      <c r="J45" s="196"/>
      <c r="K45" s="196"/>
    </row>
    <row r="46" spans="2:11" ht="30.75" customHeight="1">
      <c r="B46" s="534"/>
      <c r="C46" s="182" t="s">
        <v>171</v>
      </c>
      <c r="D46" s="194"/>
      <c r="E46" s="194"/>
      <c r="F46" s="194"/>
      <c r="G46" s="194"/>
      <c r="H46" s="194"/>
      <c r="I46" s="195"/>
      <c r="J46" s="196"/>
      <c r="K46" s="196"/>
    </row>
    <row r="47" spans="2:11" ht="30.75" customHeight="1">
      <c r="B47" s="534"/>
      <c r="C47" s="182" t="s">
        <v>171</v>
      </c>
      <c r="D47" s="194"/>
      <c r="E47" s="194"/>
      <c r="F47" s="194"/>
      <c r="G47" s="194"/>
      <c r="H47" s="194"/>
      <c r="I47" s="195"/>
      <c r="J47" s="196"/>
      <c r="K47" s="196"/>
    </row>
    <row r="48" spans="2:11" ht="30.75" customHeight="1">
      <c r="B48" s="534"/>
      <c r="C48" s="182" t="s">
        <v>147</v>
      </c>
      <c r="D48" s="194"/>
      <c r="E48" s="194"/>
      <c r="F48" s="194"/>
      <c r="G48" s="194"/>
      <c r="H48" s="194"/>
      <c r="I48" s="195"/>
      <c r="J48" s="196"/>
      <c r="K48" s="196"/>
    </row>
    <row r="49" spans="2:11" ht="30.75" customHeight="1">
      <c r="B49" s="535"/>
      <c r="C49" s="182" t="s">
        <v>147</v>
      </c>
      <c r="D49" s="194"/>
      <c r="E49" s="194"/>
      <c r="F49" s="194"/>
      <c r="G49" s="194"/>
      <c r="H49" s="194"/>
      <c r="I49" s="195"/>
      <c r="J49" s="196"/>
      <c r="K49" s="196"/>
    </row>
  </sheetData>
  <sheetProtection password="ECF4" sheet="1" formatCells="0" formatColumns="0" formatRows="0" insertColumns="0" insertRows="0" insertHyperlinks="0" deleteColumns="0" deleteRows="0" sort="0" autoFilter="0" pivotTables="0"/>
  <mergeCells count="5">
    <mergeCell ref="B34:B40"/>
    <mergeCell ref="B43:B49"/>
    <mergeCell ref="B7:B13"/>
    <mergeCell ref="B16:B22"/>
    <mergeCell ref="B25:B31"/>
  </mergeCells>
  <printOptions/>
  <pageMargins left="0.7874015748031497" right="0.1968503937007874" top="0.7874015748031497" bottom="0.3937007874015748" header="0.31496062992125984" footer="0.31496062992125984"/>
  <pageSetup horizontalDpi="300" verticalDpi="300" orientation="landscape" paperSize="9" scale="98" r:id="rId1"/>
  <rowBreaks count="2" manualBreakCount="2">
    <brk id="23" min="1" max="10" man="1"/>
    <brk id="41" min="1" max="10" man="1"/>
  </rowBreaks>
</worksheet>
</file>

<file path=xl/worksheets/sheet7.xml><?xml version="1.0" encoding="utf-8"?>
<worksheet xmlns="http://schemas.openxmlformats.org/spreadsheetml/2006/main" xmlns:r="http://schemas.openxmlformats.org/officeDocument/2006/relationships">
  <sheetPr>
    <tabColor indexed="45"/>
    <pageSetUpPr fitToPage="1"/>
  </sheetPr>
  <dimension ref="A1:HN9"/>
  <sheetViews>
    <sheetView zoomScale="96" zoomScaleNormal="96" zoomScalePageLayoutView="0" workbookViewId="0" topLeftCell="A1">
      <selection activeCell="F6" sqref="F6"/>
    </sheetView>
  </sheetViews>
  <sheetFormatPr defaultColWidth="3.125" defaultRowHeight="13.5"/>
  <cols>
    <col min="1" max="3" width="3.125" style="0" customWidth="1"/>
    <col min="4" max="4" width="3.25390625" style="0" customWidth="1"/>
    <col min="5" max="157" width="3.125" style="0" customWidth="1"/>
    <col min="158" max="159" width="3.625" style="0" bestFit="1" customWidth="1"/>
    <col min="160" max="207" width="3.125" style="0" customWidth="1"/>
    <col min="208" max="208" width="15.375" style="0" bestFit="1" customWidth="1"/>
    <col min="209" max="209" width="9.375" style="0" bestFit="1" customWidth="1"/>
    <col min="210" max="210" width="13.75390625" style="0" customWidth="1"/>
  </cols>
  <sheetData>
    <row r="1" spans="1:203" s="127" customFormat="1" ht="57.75" customHeight="1">
      <c r="A1" s="123"/>
      <c r="B1" s="124"/>
      <c r="C1" s="124"/>
      <c r="D1" s="125"/>
      <c r="E1" s="126"/>
      <c r="F1" s="126"/>
      <c r="Q1" s="128"/>
      <c r="R1" s="146"/>
      <c r="S1" s="128"/>
      <c r="T1" s="128"/>
      <c r="AE1" s="128"/>
      <c r="AK1" s="161" t="s">
        <v>262</v>
      </c>
      <c r="AL1" s="126"/>
      <c r="AM1" s="126"/>
      <c r="AN1" s="126"/>
      <c r="AO1" s="126"/>
      <c r="AP1" s="126"/>
      <c r="AV1" s="129"/>
      <c r="BD1" s="168"/>
      <c r="BE1" s="169"/>
      <c r="BF1" s="170"/>
      <c r="BG1" s="168"/>
      <c r="BH1" s="169"/>
      <c r="BI1" s="169"/>
      <c r="BJ1" s="169"/>
      <c r="BK1" s="169"/>
      <c r="BL1" s="169"/>
      <c r="BM1" s="169"/>
      <c r="BN1" s="169"/>
      <c r="BO1" s="169"/>
      <c r="BP1" s="170"/>
      <c r="CL1" s="161" t="s">
        <v>261</v>
      </c>
      <c r="CM1" s="171"/>
      <c r="CP1" s="543" t="s">
        <v>246</v>
      </c>
      <c r="CQ1" s="543"/>
      <c r="CR1" s="543"/>
      <c r="CS1" s="543"/>
      <c r="CT1" s="543"/>
      <c r="CU1" s="543"/>
      <c r="CV1" s="543"/>
      <c r="CW1" s="544"/>
      <c r="CX1" s="130" t="s">
        <v>59</v>
      </c>
      <c r="CY1" s="130" t="s">
        <v>59</v>
      </c>
      <c r="CZ1" s="130" t="s">
        <v>59</v>
      </c>
      <c r="DA1" s="130" t="s">
        <v>59</v>
      </c>
      <c r="DB1" s="130" t="s">
        <v>59</v>
      </c>
      <c r="DC1" s="130" t="s">
        <v>59</v>
      </c>
      <c r="DD1" s="130" t="s">
        <v>59</v>
      </c>
      <c r="DE1" s="130" t="s">
        <v>59</v>
      </c>
      <c r="DF1" s="130" t="s">
        <v>59</v>
      </c>
      <c r="DG1" s="130" t="s">
        <v>59</v>
      </c>
      <c r="DH1" s="130" t="s">
        <v>59</v>
      </c>
      <c r="DI1" s="130" t="s">
        <v>59</v>
      </c>
      <c r="DJ1" s="130" t="s">
        <v>59</v>
      </c>
      <c r="DK1" s="130" t="s">
        <v>59</v>
      </c>
      <c r="DL1" s="130" t="s">
        <v>60</v>
      </c>
      <c r="DM1" s="130" t="s">
        <v>59</v>
      </c>
      <c r="DN1" s="130" t="s">
        <v>59</v>
      </c>
      <c r="DO1" s="130" t="s">
        <v>59</v>
      </c>
      <c r="DP1" s="130" t="s">
        <v>59</v>
      </c>
      <c r="DQ1" s="130" t="s">
        <v>59</v>
      </c>
      <c r="DR1" s="130" t="s">
        <v>59</v>
      </c>
      <c r="DS1" s="130" t="s">
        <v>59</v>
      </c>
      <c r="DT1" s="130" t="s">
        <v>59</v>
      </c>
      <c r="DU1" s="130" t="s">
        <v>59</v>
      </c>
      <c r="DV1" s="130" t="s">
        <v>59</v>
      </c>
      <c r="DW1" s="130" t="s">
        <v>59</v>
      </c>
      <c r="DX1" s="130" t="s">
        <v>59</v>
      </c>
      <c r="DY1" s="130" t="s">
        <v>59</v>
      </c>
      <c r="DZ1" s="130" t="s">
        <v>59</v>
      </c>
      <c r="EA1" s="130" t="s">
        <v>59</v>
      </c>
      <c r="EB1" s="130" t="s">
        <v>59</v>
      </c>
      <c r="EC1" s="130" t="s">
        <v>59</v>
      </c>
      <c r="ED1" s="130" t="s">
        <v>59</v>
      </c>
      <c r="EE1" s="130" t="s">
        <v>59</v>
      </c>
      <c r="EF1" s="130" t="s">
        <v>59</v>
      </c>
      <c r="EG1" s="130" t="s">
        <v>59</v>
      </c>
      <c r="EH1" s="130" t="s">
        <v>59</v>
      </c>
      <c r="EI1" s="130" t="s">
        <v>60</v>
      </c>
      <c r="EJ1" s="130" t="s">
        <v>59</v>
      </c>
      <c r="EK1" s="130" t="s">
        <v>59</v>
      </c>
      <c r="EL1" s="130" t="s">
        <v>59</v>
      </c>
      <c r="EM1" s="130" t="s">
        <v>59</v>
      </c>
      <c r="EN1" s="130" t="s">
        <v>59</v>
      </c>
      <c r="EO1" s="130" t="s">
        <v>59</v>
      </c>
      <c r="EP1" s="130" t="s">
        <v>59</v>
      </c>
      <c r="EQ1" s="130" t="s">
        <v>59</v>
      </c>
      <c r="ER1" s="130" t="s">
        <v>59</v>
      </c>
      <c r="ES1" s="130" t="s">
        <v>59</v>
      </c>
      <c r="ET1" s="130" t="s">
        <v>59</v>
      </c>
      <c r="EU1" s="130" t="s">
        <v>59</v>
      </c>
      <c r="EV1" s="130" t="s">
        <v>59</v>
      </c>
      <c r="EW1" s="130" t="s">
        <v>59</v>
      </c>
      <c r="EX1" s="130" t="s">
        <v>58</v>
      </c>
      <c r="EY1" s="130" t="s">
        <v>62</v>
      </c>
      <c r="EZ1" s="130" t="s">
        <v>513</v>
      </c>
      <c r="FA1" s="130" t="s">
        <v>62</v>
      </c>
      <c r="FB1" s="130" t="s">
        <v>62</v>
      </c>
      <c r="FC1" s="130" t="s">
        <v>62</v>
      </c>
      <c r="FD1" s="130" t="s">
        <v>61</v>
      </c>
      <c r="FE1" s="130" t="s">
        <v>61</v>
      </c>
      <c r="FF1" s="130" t="s">
        <v>57</v>
      </c>
      <c r="FG1" s="130" t="s">
        <v>56</v>
      </c>
      <c r="FH1" s="130" t="s">
        <v>56</v>
      </c>
      <c r="FI1" s="130" t="s">
        <v>55</v>
      </c>
      <c r="FJ1" s="130" t="s">
        <v>55</v>
      </c>
      <c r="FK1" s="130" t="s">
        <v>55</v>
      </c>
      <c r="FL1" s="130" t="s">
        <v>55</v>
      </c>
      <c r="FM1" s="130" t="s">
        <v>55</v>
      </c>
      <c r="FN1" s="130" t="s">
        <v>55</v>
      </c>
      <c r="FO1" s="130" t="s">
        <v>55</v>
      </c>
      <c r="FP1" s="130" t="s">
        <v>55</v>
      </c>
      <c r="FQ1" s="130" t="s">
        <v>55</v>
      </c>
      <c r="FR1" s="130" t="s">
        <v>55</v>
      </c>
      <c r="FS1" s="130" t="s">
        <v>55</v>
      </c>
      <c r="FT1" s="130" t="s">
        <v>61</v>
      </c>
      <c r="FU1" s="130" t="s">
        <v>61</v>
      </c>
      <c r="FV1" s="130" t="s">
        <v>61</v>
      </c>
      <c r="FW1" s="130" t="s">
        <v>61</v>
      </c>
      <c r="FX1" s="130" t="s">
        <v>59</v>
      </c>
      <c r="FY1" s="130" t="s">
        <v>58</v>
      </c>
      <c r="FZ1" s="130" t="s">
        <v>55</v>
      </c>
      <c r="GA1" s="130" t="s">
        <v>55</v>
      </c>
      <c r="GB1" s="131"/>
      <c r="GC1" s="131"/>
      <c r="GD1" s="131"/>
      <c r="GE1" s="131"/>
      <c r="GF1" s="131"/>
      <c r="GG1" s="131"/>
      <c r="GH1" s="131"/>
      <c r="GI1" s="131"/>
      <c r="GJ1" s="131"/>
      <c r="GK1" s="131"/>
      <c r="GL1" s="131"/>
      <c r="GM1" s="131"/>
      <c r="GN1" s="131"/>
      <c r="GO1" s="131"/>
      <c r="GP1" s="131"/>
      <c r="GQ1" s="131"/>
      <c r="GR1" s="131"/>
      <c r="GS1" s="131"/>
      <c r="GT1" s="131"/>
      <c r="GU1" s="131"/>
    </row>
    <row r="2" spans="1:203" s="127" customFormat="1" ht="18.75" customHeight="1">
      <c r="A2" s="123"/>
      <c r="B2" s="124"/>
      <c r="C2" s="124"/>
      <c r="D2" s="125"/>
      <c r="E2" s="126"/>
      <c r="F2" s="126"/>
      <c r="Q2" s="128"/>
      <c r="R2" s="146"/>
      <c r="S2" s="128"/>
      <c r="T2" s="128"/>
      <c r="AE2" s="128"/>
      <c r="AK2" s="161"/>
      <c r="AL2" s="126"/>
      <c r="AM2" s="126"/>
      <c r="AN2" s="126"/>
      <c r="AO2" s="126"/>
      <c r="AP2" s="126"/>
      <c r="AV2" s="129"/>
      <c r="BD2" s="168"/>
      <c r="BE2" s="169"/>
      <c r="BF2" s="170"/>
      <c r="BG2" s="168"/>
      <c r="BH2" s="169"/>
      <c r="BI2" s="169"/>
      <c r="BJ2" s="169"/>
      <c r="BK2" s="169"/>
      <c r="BL2" s="169"/>
      <c r="BM2" s="169"/>
      <c r="BN2" s="169"/>
      <c r="BO2" s="169"/>
      <c r="BP2" s="170"/>
      <c r="CL2" s="161"/>
      <c r="CM2" s="171"/>
      <c r="CP2" s="542" t="s">
        <v>509</v>
      </c>
      <c r="CQ2" s="542"/>
      <c r="CR2" s="542"/>
      <c r="CS2" s="542"/>
      <c r="CT2" s="542"/>
      <c r="CU2" s="542"/>
      <c r="CV2" s="542"/>
      <c r="CW2" s="542"/>
      <c r="CX2" s="299"/>
      <c r="CY2" s="299"/>
      <c r="CZ2" s="299"/>
      <c r="DA2" s="299"/>
      <c r="DB2" s="299"/>
      <c r="DC2" s="299"/>
      <c r="DD2" s="299"/>
      <c r="DE2" s="299"/>
      <c r="DF2" s="299"/>
      <c r="DG2" s="299"/>
      <c r="DH2" s="299"/>
      <c r="DI2" s="299"/>
      <c r="DJ2" s="299"/>
      <c r="DK2" s="299"/>
      <c r="DL2" s="299"/>
      <c r="DM2" s="299"/>
      <c r="DN2" s="299"/>
      <c r="DO2" s="299"/>
      <c r="DP2" s="299"/>
      <c r="DQ2" s="299"/>
      <c r="DR2" s="299"/>
      <c r="DS2" s="299"/>
      <c r="DT2" s="299"/>
      <c r="DU2" s="299"/>
      <c r="DV2" s="299"/>
      <c r="DW2" s="299"/>
      <c r="DX2" s="299"/>
      <c r="DY2" s="299"/>
      <c r="DZ2" s="299"/>
      <c r="EA2" s="299"/>
      <c r="EB2" s="299"/>
      <c r="EC2" s="299"/>
      <c r="ED2" s="299"/>
      <c r="EE2" s="299"/>
      <c r="EF2" s="299"/>
      <c r="EG2" s="299"/>
      <c r="EH2" s="299"/>
      <c r="EI2" s="299"/>
      <c r="EJ2" s="299"/>
      <c r="EK2" s="299"/>
      <c r="EL2" s="299"/>
      <c r="EM2" s="299"/>
      <c r="EN2" s="299"/>
      <c r="EO2" s="299"/>
      <c r="EP2" s="299"/>
      <c r="EQ2" s="299"/>
      <c r="ER2" s="299"/>
      <c r="ES2" s="299"/>
      <c r="ET2" s="299"/>
      <c r="EU2" s="299"/>
      <c r="EV2" s="299"/>
      <c r="EW2" s="299"/>
      <c r="EX2" s="299"/>
      <c r="EY2" s="299"/>
      <c r="EZ2" s="299"/>
      <c r="FA2" s="299"/>
      <c r="FB2" s="299"/>
      <c r="FC2" s="299"/>
      <c r="FD2" s="299"/>
      <c r="FE2" s="299"/>
      <c r="FF2" s="299"/>
      <c r="FG2" s="299"/>
      <c r="FH2" s="299"/>
      <c r="FI2" s="299"/>
      <c r="FJ2" s="299"/>
      <c r="FK2" s="299"/>
      <c r="FL2" s="299"/>
      <c r="FM2" s="299"/>
      <c r="FN2" s="299"/>
      <c r="FO2" s="299"/>
      <c r="FP2" s="299"/>
      <c r="FQ2" s="299"/>
      <c r="FR2" s="299"/>
      <c r="FS2" s="299"/>
      <c r="FT2" s="299"/>
      <c r="FU2" s="299"/>
      <c r="FV2" s="299"/>
      <c r="FW2" s="299"/>
      <c r="FX2" s="299"/>
      <c r="FY2" s="299"/>
      <c r="FZ2" s="299"/>
      <c r="GA2" s="299"/>
      <c r="GB2" s="131"/>
      <c r="GC2" s="131"/>
      <c r="GD2" s="131"/>
      <c r="GE2" s="131"/>
      <c r="GF2" s="131"/>
      <c r="GG2" s="131"/>
      <c r="GH2" s="131"/>
      <c r="GI2" s="131"/>
      <c r="GJ2" s="131"/>
      <c r="GK2" s="131"/>
      <c r="GL2" s="131"/>
      <c r="GM2" s="131"/>
      <c r="GN2" s="131"/>
      <c r="GO2" s="131"/>
      <c r="GP2" s="131"/>
      <c r="GQ2" s="131"/>
      <c r="GR2" s="131"/>
      <c r="GS2" s="131"/>
      <c r="GT2" s="131"/>
      <c r="GU2" s="131"/>
    </row>
    <row r="3" spans="1:222" s="127" customFormat="1" ht="13.5">
      <c r="A3" s="132" t="s">
        <v>189</v>
      </c>
      <c r="B3" s="133"/>
      <c r="C3" s="133"/>
      <c r="D3" s="134"/>
      <c r="E3" s="133"/>
      <c r="F3" s="135" t="s">
        <v>247</v>
      </c>
      <c r="G3" s="136"/>
      <c r="H3" s="136"/>
      <c r="I3" s="136"/>
      <c r="J3" s="136"/>
      <c r="K3" s="136"/>
      <c r="L3" s="136"/>
      <c r="M3" s="136"/>
      <c r="N3" s="136"/>
      <c r="O3" s="136"/>
      <c r="P3" s="136"/>
      <c r="Q3" s="157" t="s">
        <v>244</v>
      </c>
      <c r="R3" s="145"/>
      <c r="S3" s="133"/>
      <c r="T3" s="137" t="s">
        <v>248</v>
      </c>
      <c r="U3" s="137"/>
      <c r="V3" s="136"/>
      <c r="W3" s="136"/>
      <c r="X3" s="136"/>
      <c r="Y3" s="136"/>
      <c r="Z3" s="136"/>
      <c r="AA3" s="136"/>
      <c r="AB3" s="136"/>
      <c r="AC3" s="136"/>
      <c r="AD3" s="158" t="s">
        <v>255</v>
      </c>
      <c r="AE3" s="133"/>
      <c r="AF3" s="134"/>
      <c r="AG3" s="134"/>
      <c r="AH3" s="134"/>
      <c r="AI3" s="134"/>
      <c r="AJ3" s="134"/>
      <c r="AK3" s="134"/>
      <c r="AL3" s="165" t="s">
        <v>186</v>
      </c>
      <c r="AM3" s="165"/>
      <c r="AN3" s="165"/>
      <c r="AO3" s="166"/>
      <c r="AP3" s="165"/>
      <c r="AQ3" s="165"/>
      <c r="AR3" s="165"/>
      <c r="AS3" s="163" t="s">
        <v>190</v>
      </c>
      <c r="AT3" s="163"/>
      <c r="AU3" s="163"/>
      <c r="AV3" s="164"/>
      <c r="AW3" s="163"/>
      <c r="AX3" s="163"/>
      <c r="AY3" s="163"/>
      <c r="AZ3" s="163"/>
      <c r="BA3" s="163"/>
      <c r="BB3" s="163"/>
      <c r="BC3" s="163"/>
      <c r="BD3" s="173" t="s">
        <v>187</v>
      </c>
      <c r="BE3" s="174"/>
      <c r="BF3" s="175"/>
      <c r="BG3" s="173"/>
      <c r="BH3" s="174"/>
      <c r="BI3" s="174"/>
      <c r="BJ3" s="174"/>
      <c r="BK3" s="174"/>
      <c r="BL3" s="174"/>
      <c r="BM3" s="174"/>
      <c r="BN3" s="174"/>
      <c r="BO3" s="174"/>
      <c r="BP3" s="175"/>
      <c r="BQ3" s="167"/>
      <c r="BR3" s="167"/>
      <c r="BS3" s="167"/>
      <c r="BT3" s="167"/>
      <c r="BU3" s="167"/>
      <c r="BV3" s="167"/>
      <c r="BW3" s="167"/>
      <c r="BX3" s="167"/>
      <c r="BY3" s="167"/>
      <c r="BZ3" s="167"/>
      <c r="CA3" s="167"/>
      <c r="CB3" s="167"/>
      <c r="CC3" s="167"/>
      <c r="CD3" s="167"/>
      <c r="CE3" s="167"/>
      <c r="CF3" s="167"/>
      <c r="CG3" s="167"/>
      <c r="CH3" s="167"/>
      <c r="CI3" s="167"/>
      <c r="CJ3" s="167"/>
      <c r="CK3" s="167"/>
      <c r="CL3" s="167"/>
      <c r="CM3" s="172"/>
      <c r="CN3" s="167"/>
      <c r="CO3" s="167"/>
      <c r="CP3" s="167"/>
      <c r="CQ3" s="167"/>
      <c r="CR3" s="167"/>
      <c r="CS3" s="167"/>
      <c r="CT3" s="167"/>
      <c r="CU3" s="167"/>
      <c r="CV3" s="167"/>
      <c r="CW3" s="167"/>
      <c r="CX3" s="138" t="s">
        <v>188</v>
      </c>
      <c r="CY3" s="138"/>
      <c r="CZ3" s="138"/>
      <c r="DA3" s="138"/>
      <c r="DB3" s="138"/>
      <c r="DC3" s="138"/>
      <c r="DD3" s="138"/>
      <c r="DE3" s="138" t="s">
        <v>177</v>
      </c>
      <c r="DF3" s="138" t="s">
        <v>191</v>
      </c>
      <c r="DG3" s="138" t="s">
        <v>36</v>
      </c>
      <c r="DH3" s="138"/>
      <c r="DI3" s="138"/>
      <c r="DJ3" s="138"/>
      <c r="DK3" s="138" t="s">
        <v>178</v>
      </c>
      <c r="DL3" s="138" t="s">
        <v>191</v>
      </c>
      <c r="DM3" s="138" t="s">
        <v>181</v>
      </c>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t="s">
        <v>176</v>
      </c>
      <c r="EO3" s="138" t="s">
        <v>191</v>
      </c>
      <c r="EP3" s="138" t="s">
        <v>182</v>
      </c>
      <c r="EQ3" s="138"/>
      <c r="ER3" s="138"/>
      <c r="ES3" s="138"/>
      <c r="ET3" s="138"/>
      <c r="EU3" s="138"/>
      <c r="EV3" s="138"/>
      <c r="EW3" s="138"/>
      <c r="EX3" s="138" t="s">
        <v>179</v>
      </c>
      <c r="EY3" s="138" t="s">
        <v>191</v>
      </c>
      <c r="EZ3" s="138"/>
      <c r="FA3" s="138" t="s">
        <v>25</v>
      </c>
      <c r="FB3" s="138"/>
      <c r="FC3" s="138"/>
      <c r="FD3" s="138"/>
      <c r="FE3" s="138"/>
      <c r="FF3" s="138"/>
      <c r="FG3" s="138"/>
      <c r="FH3" s="138" t="s">
        <v>180</v>
      </c>
      <c r="FI3" s="138" t="s">
        <v>191</v>
      </c>
      <c r="FJ3" s="138" t="s">
        <v>6</v>
      </c>
      <c r="FK3" s="138"/>
      <c r="FL3" s="138"/>
      <c r="FM3" s="138"/>
      <c r="FN3" s="138"/>
      <c r="FO3" s="138"/>
      <c r="FP3" s="138"/>
      <c r="FQ3" s="138"/>
      <c r="FR3" s="138"/>
      <c r="FS3" s="138"/>
      <c r="FT3" s="138"/>
      <c r="FU3" s="138"/>
      <c r="FV3" s="138"/>
      <c r="FW3" s="138"/>
      <c r="FX3" s="138"/>
      <c r="FY3" s="138"/>
      <c r="FZ3" s="138"/>
      <c r="GA3" s="138"/>
      <c r="GB3" s="139" t="s">
        <v>152</v>
      </c>
      <c r="GC3" s="139"/>
      <c r="GD3" s="139"/>
      <c r="GE3" s="139"/>
      <c r="GF3" s="139"/>
      <c r="GG3" s="139"/>
      <c r="GH3" s="139"/>
      <c r="GI3" s="139"/>
      <c r="GJ3" s="139"/>
      <c r="GK3" s="139"/>
      <c r="GL3" s="139"/>
      <c r="GM3" s="139"/>
      <c r="GN3" s="139"/>
      <c r="GO3" s="139"/>
      <c r="GP3" s="139"/>
      <c r="GQ3" s="156" t="s">
        <v>254</v>
      </c>
      <c r="GR3" s="139"/>
      <c r="GS3" s="139"/>
      <c r="GT3" s="139"/>
      <c r="GU3" s="139"/>
      <c r="GV3" s="140"/>
      <c r="GW3" s="140"/>
      <c r="GX3" s="140"/>
      <c r="GZ3" s="241" t="s">
        <v>432</v>
      </c>
      <c r="HA3" s="242"/>
      <c r="HB3" s="243"/>
      <c r="HC3" s="131"/>
      <c r="HD3" s="131"/>
      <c r="HE3" s="131"/>
      <c r="HF3" s="131"/>
      <c r="HG3" s="131"/>
      <c r="HH3" s="131"/>
      <c r="HI3" s="131"/>
      <c r="HJ3" s="131"/>
      <c r="HK3" s="131"/>
      <c r="HL3" s="131"/>
      <c r="HM3" s="131"/>
      <c r="HN3" s="131"/>
    </row>
    <row r="4" spans="1:210" s="131" customFormat="1" ht="13.5">
      <c r="A4" s="287"/>
      <c r="B4" s="288"/>
      <c r="C4" s="288"/>
      <c r="E4" s="288"/>
      <c r="F4" s="289"/>
      <c r="Q4" s="290"/>
      <c r="R4" s="146"/>
      <c r="S4" s="288"/>
      <c r="T4" s="290"/>
      <c r="U4" s="290"/>
      <c r="AD4" s="289"/>
      <c r="AE4" s="288"/>
      <c r="AO4" s="289"/>
      <c r="AV4" s="289"/>
      <c r="BD4" s="291"/>
      <c r="BE4" s="291"/>
      <c r="BF4" s="291"/>
      <c r="BG4" s="291"/>
      <c r="BH4" s="291"/>
      <c r="BI4" s="291"/>
      <c r="BJ4" s="291"/>
      <c r="BK4" s="291"/>
      <c r="BL4" s="291"/>
      <c r="BM4" s="291"/>
      <c r="BN4" s="291"/>
      <c r="BO4" s="291"/>
      <c r="BP4" s="291"/>
      <c r="CM4" s="292"/>
      <c r="CX4" s="536" t="s">
        <v>144</v>
      </c>
      <c r="CY4" s="537"/>
      <c r="CZ4" s="537"/>
      <c r="DA4" s="537"/>
      <c r="DB4" s="537"/>
      <c r="DC4" s="537"/>
      <c r="DD4" s="537"/>
      <c r="DE4" s="537"/>
      <c r="DF4" s="537"/>
      <c r="DG4" s="537"/>
      <c r="DH4" s="537"/>
      <c r="DI4" s="537"/>
      <c r="DJ4" s="537"/>
      <c r="DK4" s="537"/>
      <c r="DL4" s="537"/>
      <c r="DM4" s="537"/>
      <c r="DN4" s="537"/>
      <c r="DO4" s="537"/>
      <c r="DP4" s="537"/>
      <c r="DQ4" s="537"/>
      <c r="DR4" s="537"/>
      <c r="DS4" s="537"/>
      <c r="DT4" s="537"/>
      <c r="DU4" s="538"/>
      <c r="DV4" s="539" t="s">
        <v>492</v>
      </c>
      <c r="DW4" s="540"/>
      <c r="DX4" s="540"/>
      <c r="DY4" s="540"/>
      <c r="DZ4" s="540"/>
      <c r="EA4" s="540"/>
      <c r="EB4" s="540"/>
      <c r="EC4" s="540"/>
      <c r="ED4" s="540"/>
      <c r="EE4" s="540"/>
      <c r="EF4" s="540"/>
      <c r="EG4" s="540"/>
      <c r="EH4" s="540"/>
      <c r="EI4" s="540"/>
      <c r="EJ4" s="540"/>
      <c r="EK4" s="540"/>
      <c r="EL4" s="540"/>
      <c r="EM4" s="540"/>
      <c r="EN4" s="540"/>
      <c r="EO4" s="540"/>
      <c r="EP4" s="541"/>
      <c r="FL4" s="545" t="s">
        <v>506</v>
      </c>
      <c r="FM4" s="546"/>
      <c r="FN4" s="546"/>
      <c r="FO4" s="546"/>
      <c r="FP4" s="546"/>
      <c r="FQ4" s="546"/>
      <c r="FR4" s="546"/>
      <c r="FS4" s="546"/>
      <c r="GQ4" s="289"/>
      <c r="GZ4" s="289"/>
      <c r="HB4" s="289"/>
    </row>
    <row r="5" spans="1:210" s="141" customFormat="1" ht="135.75" customHeight="1">
      <c r="A5" s="141" t="s">
        <v>342</v>
      </c>
      <c r="B5" s="142" t="s">
        <v>263</v>
      </c>
      <c r="C5" s="142" t="s">
        <v>264</v>
      </c>
      <c r="D5" s="141" t="s">
        <v>265</v>
      </c>
      <c r="E5" s="142" t="s">
        <v>355</v>
      </c>
      <c r="F5" s="141" t="s">
        <v>266</v>
      </c>
      <c r="G5" s="141" t="s">
        <v>267</v>
      </c>
      <c r="H5" s="141" t="s">
        <v>268</v>
      </c>
      <c r="I5" s="141" t="s">
        <v>269</v>
      </c>
      <c r="J5" s="141" t="s">
        <v>270</v>
      </c>
      <c r="K5" s="141" t="s">
        <v>271</v>
      </c>
      <c r="L5" s="141" t="s">
        <v>272</v>
      </c>
      <c r="M5" s="141" t="s">
        <v>273</v>
      </c>
      <c r="N5" s="141" t="s">
        <v>274</v>
      </c>
      <c r="O5" s="141" t="s">
        <v>275</v>
      </c>
      <c r="P5" s="141" t="s">
        <v>276</v>
      </c>
      <c r="Q5" s="26" t="s">
        <v>277</v>
      </c>
      <c r="R5" s="26" t="s">
        <v>278</v>
      </c>
      <c r="S5" s="26" t="s">
        <v>279</v>
      </c>
      <c r="T5" s="141" t="s">
        <v>280</v>
      </c>
      <c r="U5" s="141" t="s">
        <v>281</v>
      </c>
      <c r="V5" s="141" t="s">
        <v>282</v>
      </c>
      <c r="W5" s="141" t="s">
        <v>283</v>
      </c>
      <c r="X5" s="141" t="s">
        <v>284</v>
      </c>
      <c r="Y5" s="141" t="s">
        <v>285</v>
      </c>
      <c r="Z5" s="141" t="s">
        <v>286</v>
      </c>
      <c r="AA5" s="141" t="s">
        <v>287</v>
      </c>
      <c r="AB5" s="141" t="s">
        <v>288</v>
      </c>
      <c r="AC5" s="141" t="s">
        <v>289</v>
      </c>
      <c r="AD5" s="141" t="s">
        <v>343</v>
      </c>
      <c r="AE5" s="141" t="s">
        <v>290</v>
      </c>
      <c r="AF5" s="141" t="s">
        <v>344</v>
      </c>
      <c r="AG5" s="141" t="s">
        <v>291</v>
      </c>
      <c r="AH5" s="142" t="s">
        <v>292</v>
      </c>
      <c r="AI5" s="142" t="s">
        <v>293</v>
      </c>
      <c r="AJ5" s="141" t="s">
        <v>294</v>
      </c>
      <c r="AK5" s="142" t="s">
        <v>295</v>
      </c>
      <c r="AL5" s="141" t="s">
        <v>296</v>
      </c>
      <c r="AM5" s="141" t="s">
        <v>297</v>
      </c>
      <c r="AN5" s="141" t="s">
        <v>298</v>
      </c>
      <c r="AO5" s="142" t="s">
        <v>299</v>
      </c>
      <c r="AP5" s="141" t="s">
        <v>300</v>
      </c>
      <c r="AQ5" s="154" t="s">
        <v>352</v>
      </c>
      <c r="AR5" s="154" t="s">
        <v>353</v>
      </c>
      <c r="AS5" s="141" t="s">
        <v>301</v>
      </c>
      <c r="AT5" s="141" t="s">
        <v>302</v>
      </c>
      <c r="AU5" s="141" t="s">
        <v>303</v>
      </c>
      <c r="AV5" s="142" t="s">
        <v>304</v>
      </c>
      <c r="AW5" s="141" t="s">
        <v>305</v>
      </c>
      <c r="AX5" s="141" t="s">
        <v>306</v>
      </c>
      <c r="AY5" s="141" t="s">
        <v>307</v>
      </c>
      <c r="AZ5" s="141" t="s">
        <v>308</v>
      </c>
      <c r="BA5" s="141" t="s">
        <v>309</v>
      </c>
      <c r="BB5" s="154" t="s">
        <v>310</v>
      </c>
      <c r="BC5" s="154" t="s">
        <v>311</v>
      </c>
      <c r="BD5" s="141" t="s">
        <v>63</v>
      </c>
      <c r="BE5" s="141" t="s">
        <v>64</v>
      </c>
      <c r="BF5" s="141" t="s">
        <v>65</v>
      </c>
      <c r="BG5" s="141" t="s">
        <v>66</v>
      </c>
      <c r="BH5" s="141" t="s">
        <v>67</v>
      </c>
      <c r="BI5" s="141" t="s">
        <v>68</v>
      </c>
      <c r="BJ5" s="141" t="s">
        <v>312</v>
      </c>
      <c r="BK5" s="141" t="s">
        <v>69</v>
      </c>
      <c r="BL5" s="141" t="s">
        <v>70</v>
      </c>
      <c r="BM5" s="141" t="s">
        <v>71</v>
      </c>
      <c r="BN5" s="141" t="s">
        <v>249</v>
      </c>
      <c r="BO5" s="141" t="s">
        <v>250</v>
      </c>
      <c r="BP5" s="141" t="s">
        <v>72</v>
      </c>
      <c r="BQ5" s="141" t="s">
        <v>313</v>
      </c>
      <c r="BR5" s="141" t="s">
        <v>73</v>
      </c>
      <c r="BS5" s="141" t="s">
        <v>74</v>
      </c>
      <c r="BT5" s="141" t="s">
        <v>75</v>
      </c>
      <c r="BU5" s="141" t="s">
        <v>76</v>
      </c>
      <c r="BV5" s="141" t="s">
        <v>314</v>
      </c>
      <c r="BW5" s="141" t="s">
        <v>77</v>
      </c>
      <c r="BX5" s="141" t="s">
        <v>78</v>
      </c>
      <c r="BY5" s="141" t="s">
        <v>79</v>
      </c>
      <c r="BZ5" s="141" t="s">
        <v>80</v>
      </c>
      <c r="CA5" s="141" t="s">
        <v>81</v>
      </c>
      <c r="CB5" s="141" t="s">
        <v>82</v>
      </c>
      <c r="CC5" s="141" t="s">
        <v>83</v>
      </c>
      <c r="CD5" s="141" t="s">
        <v>84</v>
      </c>
      <c r="CE5" s="141" t="s">
        <v>85</v>
      </c>
      <c r="CF5" s="141" t="s">
        <v>100</v>
      </c>
      <c r="CG5" s="141" t="s">
        <v>86</v>
      </c>
      <c r="CH5" s="141" t="s">
        <v>136</v>
      </c>
      <c r="CI5" s="141" t="s">
        <v>87</v>
      </c>
      <c r="CJ5" s="141" t="s">
        <v>88</v>
      </c>
      <c r="CK5" s="141" t="s">
        <v>89</v>
      </c>
      <c r="CL5" s="141" t="s">
        <v>90</v>
      </c>
      <c r="CM5" s="142" t="s">
        <v>315</v>
      </c>
      <c r="CN5" s="141" t="s">
        <v>91</v>
      </c>
      <c r="CO5" s="141" t="s">
        <v>92</v>
      </c>
      <c r="CP5" s="141" t="s">
        <v>93</v>
      </c>
      <c r="CQ5" s="141" t="s">
        <v>94</v>
      </c>
      <c r="CR5" s="141" t="s">
        <v>316</v>
      </c>
      <c r="CS5" s="141" t="s">
        <v>95</v>
      </c>
      <c r="CT5" s="141" t="s">
        <v>96</v>
      </c>
      <c r="CU5" s="223" t="s">
        <v>515</v>
      </c>
      <c r="CV5" s="141" t="s">
        <v>97</v>
      </c>
      <c r="CW5" s="141" t="s">
        <v>98</v>
      </c>
      <c r="CX5" s="296" t="s">
        <v>471</v>
      </c>
      <c r="CY5" s="297" t="s">
        <v>472</v>
      </c>
      <c r="CZ5" s="294" t="s">
        <v>473</v>
      </c>
      <c r="DA5" s="294" t="s">
        <v>474</v>
      </c>
      <c r="DB5" s="294" t="s">
        <v>475</v>
      </c>
      <c r="DC5" s="294" t="s">
        <v>476</v>
      </c>
      <c r="DD5" s="294" t="s">
        <v>477</v>
      </c>
      <c r="DE5" s="294" t="s">
        <v>478</v>
      </c>
      <c r="DF5" s="294" t="s">
        <v>479</v>
      </c>
      <c r="DG5" s="294" t="s">
        <v>480</v>
      </c>
      <c r="DH5" s="294" t="s">
        <v>481</v>
      </c>
      <c r="DI5" s="300" t="s">
        <v>493</v>
      </c>
      <c r="DJ5" s="294" t="s">
        <v>483</v>
      </c>
      <c r="DK5" s="294" t="s">
        <v>484</v>
      </c>
      <c r="DL5" s="294" t="s">
        <v>485</v>
      </c>
      <c r="DM5" s="294" t="s">
        <v>486</v>
      </c>
      <c r="DN5" s="294" t="s">
        <v>86</v>
      </c>
      <c r="DO5" s="294" t="s">
        <v>488</v>
      </c>
      <c r="DP5" s="294" t="s">
        <v>489</v>
      </c>
      <c r="DQ5" s="294" t="s">
        <v>490</v>
      </c>
      <c r="DR5" s="294" t="s">
        <v>491</v>
      </c>
      <c r="DS5" s="294" t="s">
        <v>471</v>
      </c>
      <c r="DT5" s="294" t="s">
        <v>472</v>
      </c>
      <c r="DU5" s="295" t="s">
        <v>473</v>
      </c>
      <c r="DV5" s="296" t="s">
        <v>471</v>
      </c>
      <c r="DW5" s="297" t="s">
        <v>472</v>
      </c>
      <c r="DX5" s="294" t="s">
        <v>473</v>
      </c>
      <c r="DY5" s="294" t="s">
        <v>474</v>
      </c>
      <c r="DZ5" s="294" t="s">
        <v>475</v>
      </c>
      <c r="EA5" s="294" t="s">
        <v>476</v>
      </c>
      <c r="EB5" s="294" t="s">
        <v>477</v>
      </c>
      <c r="EC5" s="294" t="s">
        <v>478</v>
      </c>
      <c r="ED5" s="294" t="s">
        <v>479</v>
      </c>
      <c r="EE5" s="294" t="s">
        <v>480</v>
      </c>
      <c r="EF5" s="294" t="s">
        <v>481</v>
      </c>
      <c r="EG5" s="294" t="s">
        <v>482</v>
      </c>
      <c r="EH5" s="294" t="s">
        <v>483</v>
      </c>
      <c r="EI5" s="294" t="s">
        <v>484</v>
      </c>
      <c r="EJ5" s="294" t="s">
        <v>485</v>
      </c>
      <c r="EK5" s="294" t="s">
        <v>486</v>
      </c>
      <c r="EL5" s="294" t="s">
        <v>86</v>
      </c>
      <c r="EM5" s="294" t="s">
        <v>488</v>
      </c>
      <c r="EN5" s="294" t="s">
        <v>489</v>
      </c>
      <c r="EO5" s="294" t="s">
        <v>490</v>
      </c>
      <c r="EP5" s="295" t="s">
        <v>491</v>
      </c>
      <c r="EQ5" s="141" t="s">
        <v>128</v>
      </c>
      <c r="ER5" s="141" t="s">
        <v>317</v>
      </c>
      <c r="ES5" s="223" t="s">
        <v>437</v>
      </c>
      <c r="ET5" s="141" t="s">
        <v>129</v>
      </c>
      <c r="EU5" s="141" t="s">
        <v>130</v>
      </c>
      <c r="EV5" s="141" t="s">
        <v>131</v>
      </c>
      <c r="EW5" s="141" t="s">
        <v>345</v>
      </c>
      <c r="EX5" s="141" t="s">
        <v>132</v>
      </c>
      <c r="EY5" s="141" t="s">
        <v>133</v>
      </c>
      <c r="EZ5" s="223" t="s">
        <v>512</v>
      </c>
      <c r="FA5" s="141" t="s">
        <v>134</v>
      </c>
      <c r="FB5" s="223" t="s">
        <v>439</v>
      </c>
      <c r="FC5" s="223" t="s">
        <v>440</v>
      </c>
      <c r="FD5" s="141" t="s">
        <v>135</v>
      </c>
      <c r="FE5" s="223" t="s">
        <v>438</v>
      </c>
      <c r="FF5" s="141" t="s">
        <v>137</v>
      </c>
      <c r="FG5" s="141" t="s">
        <v>138</v>
      </c>
      <c r="FH5" s="141" t="s">
        <v>139</v>
      </c>
      <c r="FI5" s="141" t="s">
        <v>141</v>
      </c>
      <c r="FJ5" s="141" t="s">
        <v>142</v>
      </c>
      <c r="FK5" s="141" t="s">
        <v>143</v>
      </c>
      <c r="FL5" s="293" t="s">
        <v>507</v>
      </c>
      <c r="FM5" s="294" t="s">
        <v>92</v>
      </c>
      <c r="FN5" s="294" t="s">
        <v>93</v>
      </c>
      <c r="FO5" s="294" t="s">
        <v>94</v>
      </c>
      <c r="FP5" s="294" t="s">
        <v>498</v>
      </c>
      <c r="FQ5" s="294" t="s">
        <v>95</v>
      </c>
      <c r="FR5" s="294" t="s">
        <v>96</v>
      </c>
      <c r="FS5" s="323" t="s">
        <v>515</v>
      </c>
      <c r="FT5" s="141" t="s">
        <v>318</v>
      </c>
      <c r="FU5" s="141" t="s">
        <v>319</v>
      </c>
      <c r="FV5" s="141" t="s">
        <v>320</v>
      </c>
      <c r="FW5" s="141" t="s">
        <v>321</v>
      </c>
      <c r="FX5" s="141" t="s">
        <v>322</v>
      </c>
      <c r="FY5" s="141" t="s">
        <v>323</v>
      </c>
      <c r="FZ5" s="141" t="s">
        <v>324</v>
      </c>
      <c r="GA5" s="141" t="s">
        <v>140</v>
      </c>
      <c r="GB5" s="143" t="s">
        <v>325</v>
      </c>
      <c r="GC5" s="143" t="s">
        <v>326</v>
      </c>
      <c r="GD5" s="143" t="s">
        <v>327</v>
      </c>
      <c r="GE5" s="144" t="s">
        <v>328</v>
      </c>
      <c r="GF5" s="144" t="s">
        <v>329</v>
      </c>
      <c r="GG5" s="144" t="s">
        <v>330</v>
      </c>
      <c r="GH5" s="143" t="s">
        <v>331</v>
      </c>
      <c r="GI5" s="143" t="s">
        <v>332</v>
      </c>
      <c r="GJ5" s="143" t="s">
        <v>333</v>
      </c>
      <c r="GK5" s="144" t="s">
        <v>334</v>
      </c>
      <c r="GL5" s="144" t="s">
        <v>335</v>
      </c>
      <c r="GM5" s="144" t="s">
        <v>336</v>
      </c>
      <c r="GN5" s="143" t="s">
        <v>337</v>
      </c>
      <c r="GO5" s="143" t="s">
        <v>338</v>
      </c>
      <c r="GP5" s="143" t="s">
        <v>339</v>
      </c>
      <c r="GQ5" s="141" t="s">
        <v>346</v>
      </c>
      <c r="GR5" s="141" t="s">
        <v>347</v>
      </c>
      <c r="GS5" s="141" t="s">
        <v>348</v>
      </c>
      <c r="GT5" s="142" t="s">
        <v>349</v>
      </c>
      <c r="GU5" s="141" t="s">
        <v>350</v>
      </c>
      <c r="GV5" s="142" t="s">
        <v>340</v>
      </c>
      <c r="GW5" s="142" t="s">
        <v>341</v>
      </c>
      <c r="GX5" s="141" t="s">
        <v>351</v>
      </c>
      <c r="GZ5" s="223" t="s">
        <v>408</v>
      </c>
      <c r="HA5" s="223" t="s">
        <v>409</v>
      </c>
      <c r="HB5" s="223" t="s">
        <v>430</v>
      </c>
    </row>
    <row r="6" spans="1:210" s="38" customFormat="1" ht="30" customHeight="1">
      <c r="A6" s="65">
        <f>'様式１'!M17</f>
        <v>0</v>
      </c>
      <c r="B6" s="66">
        <f>'様式１'!AL17</f>
        <v>0</v>
      </c>
      <c r="C6" s="153">
        <f>MID(D6,4,5)</f>
      </c>
      <c r="D6" s="64">
        <f>'様式１'!M18</f>
        <v>0</v>
      </c>
      <c r="E6" s="65">
        <f>'様式１'!AL18</f>
        <v>0</v>
      </c>
      <c r="F6" s="38">
        <f>'様式１'!M20</f>
        <v>0</v>
      </c>
      <c r="G6" s="38">
        <f>'様式１'!M21</f>
        <v>0</v>
      </c>
      <c r="H6" s="38">
        <f>'様式１'!M23</f>
        <v>0</v>
      </c>
      <c r="I6" s="64">
        <f>'様式１'!AN25</f>
        <v>0</v>
      </c>
      <c r="J6" s="38">
        <f>'様式１'!M24</f>
        <v>0</v>
      </c>
      <c r="K6" s="38">
        <f>'様式１'!M25</f>
        <v>0</v>
      </c>
      <c r="L6" s="38">
        <f>'様式１'!M26</f>
        <v>0</v>
      </c>
      <c r="M6" s="38">
        <f>'様式１'!M27</f>
        <v>0</v>
      </c>
      <c r="N6" s="64">
        <f>'様式１'!AN24</f>
        <v>0</v>
      </c>
      <c r="O6" s="38">
        <f>'様式１'!M28</f>
        <v>0</v>
      </c>
      <c r="P6" s="38">
        <f>'様式１'!AL28</f>
        <v>0</v>
      </c>
      <c r="Q6" s="65">
        <f>'様式１'!AQ30</f>
        <v>0</v>
      </c>
      <c r="R6" s="65">
        <f>'様式１'!AQ31</f>
        <v>0</v>
      </c>
      <c r="S6" s="65">
        <f>'様式１'!AQ32</f>
        <v>0</v>
      </c>
      <c r="T6" s="65">
        <f>'様式１'!M34</f>
        <v>0</v>
      </c>
      <c r="U6" s="38">
        <f>'様式１'!M35</f>
        <v>0</v>
      </c>
      <c r="V6" s="69">
        <f>'様式１'!AN37</f>
        <v>0</v>
      </c>
      <c r="W6" s="38">
        <f>'様式１'!M36</f>
        <v>0</v>
      </c>
      <c r="X6" s="38">
        <f>'様式１'!M37</f>
        <v>0</v>
      </c>
      <c r="Y6" s="38">
        <f>'様式１'!M38</f>
        <v>0</v>
      </c>
      <c r="Z6" s="38">
        <f>'様式１'!M39</f>
        <v>0</v>
      </c>
      <c r="AA6" s="64">
        <f>'様式１'!AN36</f>
        <v>0</v>
      </c>
      <c r="AB6" s="38">
        <f>'様式１'!M40</f>
        <v>0</v>
      </c>
      <c r="AC6" s="38">
        <f>'様式１'!AL40</f>
        <v>0</v>
      </c>
      <c r="AD6" s="74">
        <f>'様式１'!M43</f>
        <v>0</v>
      </c>
      <c r="AE6" s="65" t="str">
        <f>'様式１'!L44</f>
        <v>+</v>
      </c>
      <c r="AF6" s="74">
        <f>'様式１'!M44</f>
        <v>0</v>
      </c>
      <c r="AG6" s="74">
        <f>'様式１'!AQ42</f>
        <v>0</v>
      </c>
      <c r="AH6" s="74">
        <f>'様式１'!AQ43</f>
        <v>0</v>
      </c>
      <c r="AI6" s="74">
        <f>'様式１'!AQ44</f>
        <v>0</v>
      </c>
      <c r="AJ6" s="74">
        <f>'様式１'!M42</f>
        <v>0</v>
      </c>
      <c r="AK6" s="147"/>
      <c r="AL6" s="65">
        <f>IF(COUNTIF(BD6:BF6,"=2")&gt;=1,"◎","")</f>
      </c>
      <c r="AM6" s="65">
        <f>IF(COUNTIF(BG6,"=2")&gt;=1,"◎",IF(COUNTIF(BH6:BP6,"=1")&gt;=1,"○",""))</f>
      </c>
      <c r="AN6" s="65">
        <f>IF(COUNTIF(BQ6:CL6,"=2")&gt;=1,"◎",IF(COUNTIF(BQ6:CL6,"=1")&gt;=1,"○",""))</f>
      </c>
      <c r="AO6" s="65">
        <f>IF(COUNTIF(CM6,"=2")&gt;=1,"◎",IF(COUNTIF(CM6,"=1")&gt;=1,"○",""))</f>
      </c>
      <c r="AP6" s="65">
        <f>IF(COUNTIF(CN6:CW6,"=2")&gt;=1,"◎",IF(COUNTIF(CN6:CW6,"=1")&gt;=1,"○",""))</f>
      </c>
      <c r="AQ6" s="68" t="str">
        <f>"□　"&amp;'様式２'!AB29</f>
        <v>□　</v>
      </c>
      <c r="AR6" s="68" t="str">
        <f>"□　"&amp;'様式２'!AB30</f>
        <v>□　</v>
      </c>
      <c r="AS6" s="65">
        <f>'様式２'!E39</f>
        <v>0</v>
      </c>
      <c r="AT6" s="65">
        <f>'様式２'!E40</f>
        <v>0</v>
      </c>
      <c r="AU6" s="65">
        <f>'様式２'!E41</f>
        <v>0</v>
      </c>
      <c r="AV6" s="65">
        <f>'様式２'!E42</f>
        <v>0</v>
      </c>
      <c r="AW6" s="65">
        <f>'様式２'!E43</f>
        <v>0</v>
      </c>
      <c r="AX6" s="65">
        <f>'様式２'!E44</f>
        <v>0</v>
      </c>
      <c r="AY6" s="65">
        <f>'様式２'!E45</f>
        <v>0</v>
      </c>
      <c r="AZ6" s="65">
        <f>'様式２'!E46</f>
        <v>0</v>
      </c>
      <c r="BA6" s="65">
        <f>'様式２'!E47</f>
        <v>0</v>
      </c>
      <c r="BB6" s="68">
        <f>'様式２'!G48</f>
        <v>0</v>
      </c>
      <c r="BC6" s="68">
        <f>'様式２'!G49</f>
        <v>0</v>
      </c>
      <c r="BD6" s="65">
        <f>IF('様式２'!Q7=1,'様式２'!Q7+1,)</f>
        <v>0</v>
      </c>
      <c r="BE6" s="65">
        <f>IF('様式２'!Q8=1,'様式２'!Q8+1,)</f>
        <v>0</v>
      </c>
      <c r="BF6" s="65">
        <f>IF('様式２'!Q9=1,'様式２'!Q9+1,)</f>
        <v>0</v>
      </c>
      <c r="BG6" s="65">
        <f>IF('様式２'!Q10=1,'様式２'!Q10+1,)</f>
        <v>0</v>
      </c>
      <c r="BH6" s="65">
        <f>'様式２'!Q11</f>
        <v>0</v>
      </c>
      <c r="BI6" s="65">
        <f>'様式２'!Q12</f>
        <v>0</v>
      </c>
      <c r="BJ6" s="65">
        <f>'様式２'!Q13</f>
        <v>0</v>
      </c>
      <c r="BK6" s="65">
        <f>'様式２'!Q14</f>
        <v>0</v>
      </c>
      <c r="BL6" s="65">
        <f>'様式２'!Q15</f>
        <v>0</v>
      </c>
      <c r="BM6" s="65">
        <f>'様式２'!Q16</f>
        <v>0</v>
      </c>
      <c r="BN6" s="65">
        <f>'様式２'!Q17</f>
        <v>0</v>
      </c>
      <c r="BO6" s="65">
        <f>'様式２'!Q18</f>
        <v>0</v>
      </c>
      <c r="BP6" s="65">
        <f>'様式２'!Q19</f>
        <v>0</v>
      </c>
      <c r="BQ6" s="65">
        <f>'様式２'!AO7+'様式２'!AQ7</f>
        <v>0</v>
      </c>
      <c r="BR6" s="65">
        <f>'様式２'!AO8+'様式２'!AQ8</f>
        <v>0</v>
      </c>
      <c r="BS6" s="65">
        <f>'様式２'!AO9+'様式２'!AQ9</f>
        <v>0</v>
      </c>
      <c r="BT6" s="65">
        <f>'様式２'!AO10+'様式２'!AQ10</f>
        <v>0</v>
      </c>
      <c r="BU6" s="65">
        <f>'様式２'!AO11+'様式２'!AQ11</f>
        <v>0</v>
      </c>
      <c r="BV6" s="65">
        <f>'様式２'!AO12+'様式２'!AQ12</f>
        <v>0</v>
      </c>
      <c r="BW6" s="65">
        <f>'様式２'!AO13+'様式２'!AQ13</f>
        <v>0</v>
      </c>
      <c r="BX6" s="65">
        <f>'様式２'!AO14+'様式２'!AQ14</f>
        <v>0</v>
      </c>
      <c r="BY6" s="65">
        <f>'様式２'!AO15+'様式２'!AQ15</f>
        <v>0</v>
      </c>
      <c r="BZ6" s="65">
        <f>'様式２'!AO16+'様式２'!AQ16</f>
        <v>0</v>
      </c>
      <c r="CA6" s="65">
        <f>'様式２'!AO17+'様式２'!AQ17</f>
        <v>0</v>
      </c>
      <c r="CB6" s="65">
        <f>'様式２'!AO18+'様式２'!AQ18</f>
        <v>0</v>
      </c>
      <c r="CC6" s="65">
        <f>'様式２'!AO19+'様式２'!AQ19</f>
        <v>0</v>
      </c>
      <c r="CD6" s="65">
        <f>'様式２'!AO20+'様式２'!AQ20</f>
        <v>0</v>
      </c>
      <c r="CE6" s="65">
        <f>'様式２'!AO21+'様式２'!AQ21</f>
        <v>0</v>
      </c>
      <c r="CF6" s="65">
        <f>'様式２'!AO22+'様式２'!AQ22</f>
        <v>0</v>
      </c>
      <c r="CG6" s="65">
        <f>'様式２'!AO23+'様式２'!AQ23</f>
        <v>0</v>
      </c>
      <c r="CH6" s="65">
        <f>'様式２'!AO24+'様式２'!AQ24</f>
        <v>0</v>
      </c>
      <c r="CI6" s="65">
        <f>'様式２'!AO25+'様式２'!AQ25</f>
        <v>0</v>
      </c>
      <c r="CJ6" s="65">
        <f>'様式２'!AO26+'様式２'!AQ26</f>
        <v>0</v>
      </c>
      <c r="CK6" s="65">
        <f>'様式２'!AO27+'様式２'!AQ27</f>
        <v>0</v>
      </c>
      <c r="CL6" s="65">
        <f>'様式２'!AO28</f>
        <v>0</v>
      </c>
      <c r="CM6" s="65">
        <f>IF('様式２'!Q20=1,'様式２'!Q20+'様式２'!E42,)</f>
        <v>0</v>
      </c>
      <c r="CN6" s="65">
        <f>'様式２'!Q22+'様式２'!S22</f>
        <v>0</v>
      </c>
      <c r="CO6" s="65">
        <f>'様式２'!Q23+'様式２'!S23</f>
        <v>0</v>
      </c>
      <c r="CP6" s="65">
        <f>'様式２'!Q24+'様式２'!S24</f>
        <v>0</v>
      </c>
      <c r="CQ6" s="65">
        <f>'様式２'!Q25+'様式２'!S25</f>
        <v>0</v>
      </c>
      <c r="CR6" s="65">
        <f>'様式２'!Q26+'様式２'!S26</f>
        <v>0</v>
      </c>
      <c r="CS6" s="65">
        <f>'様式２'!Q27+'様式２'!S27</f>
        <v>0</v>
      </c>
      <c r="CT6" s="65">
        <f>'様式２'!Q28+'様式２'!S28</f>
        <v>0</v>
      </c>
      <c r="CU6" s="65">
        <f>'様式２'!Q29+'様式２'!S29</f>
        <v>0</v>
      </c>
      <c r="CV6" s="65">
        <f>IF('様式２'!Q30=1,'様式２'!Q30+1,)</f>
        <v>0</v>
      </c>
      <c r="CW6" s="65">
        <f>'様式２'!Q31</f>
        <v>0</v>
      </c>
      <c r="CX6" s="65">
        <f>'様式４'!H5</f>
        <v>0</v>
      </c>
      <c r="CY6" s="65">
        <f>'様式４'!I5</f>
        <v>0</v>
      </c>
      <c r="CZ6" s="65">
        <f>'様式４'!J5</f>
        <v>0</v>
      </c>
      <c r="DA6" s="65">
        <f>'様式４'!K5</f>
        <v>0</v>
      </c>
      <c r="DB6" s="65">
        <f>'様式４'!L5</f>
        <v>0</v>
      </c>
      <c r="DC6" s="65">
        <f>'様式４'!M5</f>
        <v>0</v>
      </c>
      <c r="DD6" s="65">
        <f>'様式４'!N5</f>
        <v>0</v>
      </c>
      <c r="DE6" s="65">
        <f>'様式４'!O5</f>
        <v>0</v>
      </c>
      <c r="DF6" s="65">
        <f>'様式４'!P5</f>
        <v>0</v>
      </c>
      <c r="DG6" s="65">
        <f>'様式４'!Q5</f>
        <v>0</v>
      </c>
      <c r="DH6" s="65">
        <f>'様式４'!R5</f>
        <v>0</v>
      </c>
      <c r="DI6" s="65">
        <f>'様式４'!S5</f>
        <v>0</v>
      </c>
      <c r="DJ6" s="65">
        <f>'様式４'!T5</f>
        <v>0</v>
      </c>
      <c r="DK6" s="65">
        <f>'様式４'!U5</f>
        <v>0</v>
      </c>
      <c r="DL6" s="65">
        <f>'様式４'!V5</f>
        <v>0</v>
      </c>
      <c r="DM6" s="65">
        <f>'様式４'!W5</f>
        <v>0</v>
      </c>
      <c r="DN6" s="65">
        <f>'様式４'!X5</f>
        <v>0</v>
      </c>
      <c r="DO6" s="65">
        <f>'様式４'!Y5</f>
        <v>0</v>
      </c>
      <c r="DP6" s="65">
        <f>'様式４'!Z5</f>
        <v>0</v>
      </c>
      <c r="DQ6" s="65">
        <f>'様式４'!AA5</f>
        <v>0</v>
      </c>
      <c r="DR6" s="65">
        <f>'様式４'!AB5</f>
        <v>0</v>
      </c>
      <c r="DS6" s="65">
        <f>'様式４'!AC5</f>
        <v>0</v>
      </c>
      <c r="DT6" s="65">
        <f>'様式４'!AD5</f>
        <v>0</v>
      </c>
      <c r="DU6" s="65">
        <f>'様式４'!AE5</f>
        <v>0</v>
      </c>
      <c r="DV6" s="65">
        <f>'様式４'!AC5</f>
        <v>0</v>
      </c>
      <c r="DW6" s="65">
        <f>'様式４'!AD5</f>
        <v>0</v>
      </c>
      <c r="DX6" s="65">
        <f>'様式４'!AE5</f>
        <v>0</v>
      </c>
      <c r="DY6" s="65">
        <f>'様式４'!AF5</f>
        <v>0</v>
      </c>
      <c r="DZ6" s="65">
        <f>'様式４'!AG5</f>
        <v>0</v>
      </c>
      <c r="EA6" s="65">
        <f>'様式４'!AH5</f>
        <v>0</v>
      </c>
      <c r="EB6" s="65">
        <f>'様式４'!AI5</f>
        <v>0</v>
      </c>
      <c r="EC6" s="65">
        <f>'様式４'!AJ5</f>
        <v>0</v>
      </c>
      <c r="ED6" s="65">
        <f>'様式４'!AK5</f>
        <v>0</v>
      </c>
      <c r="EE6" s="65">
        <f>'様式４'!AL5</f>
        <v>0</v>
      </c>
      <c r="EF6" s="65">
        <f>'様式４'!AM5</f>
        <v>0</v>
      </c>
      <c r="EG6" s="65">
        <f>'様式４'!AN5</f>
        <v>0</v>
      </c>
      <c r="EH6" s="65">
        <f>'様式４'!AO5</f>
        <v>0</v>
      </c>
      <c r="EI6" s="65">
        <f>'様式４'!AP5</f>
        <v>0</v>
      </c>
      <c r="EJ6" s="65">
        <f>'様式４'!AQ5</f>
        <v>0</v>
      </c>
      <c r="EK6" s="65">
        <f>'様式４'!AR5</f>
        <v>0</v>
      </c>
      <c r="EL6" s="65">
        <f>'様式４'!AS5</f>
        <v>0</v>
      </c>
      <c r="EM6" s="65">
        <f>'様式４'!AT5</f>
        <v>0</v>
      </c>
      <c r="EN6" s="65">
        <f>'様式４'!AU5</f>
        <v>0</v>
      </c>
      <c r="EO6" s="65">
        <f>'様式４'!AV5</f>
        <v>0</v>
      </c>
      <c r="EP6" s="65">
        <f>'様式４'!AW5</f>
        <v>0</v>
      </c>
      <c r="EQ6" s="65">
        <f>'様式４'!AX5</f>
        <v>0</v>
      </c>
      <c r="ER6" s="65">
        <f>'様式４'!AY5</f>
        <v>0</v>
      </c>
      <c r="ES6" s="65">
        <f>'様式４'!AZ5</f>
        <v>0</v>
      </c>
      <c r="ET6" s="65">
        <f>'様式４'!BA5</f>
        <v>0</v>
      </c>
      <c r="EU6" s="65">
        <f>'様式４'!BB5</f>
        <v>0</v>
      </c>
      <c r="EV6" s="65">
        <f>'様式４'!BC5</f>
        <v>0</v>
      </c>
      <c r="EW6" s="65">
        <f>'様式４'!BD5</f>
        <v>0</v>
      </c>
      <c r="EX6" s="65">
        <f>'様式４'!BE5</f>
        <v>0</v>
      </c>
      <c r="EY6" s="65">
        <f>'様式４'!BF5</f>
        <v>0</v>
      </c>
      <c r="EZ6" s="65">
        <f>'様式４'!BG5</f>
        <v>0</v>
      </c>
      <c r="FA6" s="65">
        <f>'様式４'!BH5</f>
        <v>0</v>
      </c>
      <c r="FB6" s="65">
        <f>'様式４'!BI5</f>
        <v>0</v>
      </c>
      <c r="FC6" s="65">
        <f>'様式４'!BJ5</f>
        <v>0</v>
      </c>
      <c r="FD6" s="65">
        <f>'様式４'!BK5</f>
        <v>0</v>
      </c>
      <c r="FE6" s="65">
        <f>'様式４'!BL5</f>
        <v>0</v>
      </c>
      <c r="FF6" s="65">
        <f>'様式４'!BM5</f>
        <v>0</v>
      </c>
      <c r="FG6" s="65">
        <f>'様式４'!BN5</f>
        <v>0</v>
      </c>
      <c r="FH6" s="65">
        <f>'様式４'!BO5</f>
        <v>0</v>
      </c>
      <c r="FI6" s="65">
        <f>'様式４'!BP5</f>
        <v>0</v>
      </c>
      <c r="FJ6" s="65">
        <f>'様式４'!BQ5</f>
        <v>0</v>
      </c>
      <c r="FK6" s="65">
        <f>'様式４'!BR5</f>
        <v>0</v>
      </c>
      <c r="FL6" s="65">
        <f>'様式４'!BS5</f>
        <v>0</v>
      </c>
      <c r="FM6" s="65">
        <f>'様式４'!BT5</f>
        <v>0</v>
      </c>
      <c r="FN6" s="65">
        <f>'様式４'!BU5</f>
        <v>0</v>
      </c>
      <c r="FO6" s="65">
        <f>'様式４'!BV5</f>
        <v>0</v>
      </c>
      <c r="FP6" s="65">
        <f>'様式４'!BW5</f>
        <v>0</v>
      </c>
      <c r="FQ6" s="65">
        <f>'様式４'!BX5</f>
        <v>0</v>
      </c>
      <c r="FR6" s="65">
        <f>'様式４'!BY5</f>
        <v>0</v>
      </c>
      <c r="FS6" s="65">
        <f>'様式４'!BZ5</f>
        <v>0</v>
      </c>
      <c r="FT6" s="65">
        <f>'様式４'!CA5</f>
        <v>0</v>
      </c>
      <c r="FU6" s="65">
        <f>'様式４'!CB5</f>
        <v>0</v>
      </c>
      <c r="FV6" s="65">
        <f>'様式４'!CC5</f>
        <v>0</v>
      </c>
      <c r="FW6" s="65">
        <f>'様式４'!CD5</f>
        <v>0</v>
      </c>
      <c r="FX6" s="65">
        <f>'様式４'!CE5</f>
        <v>0</v>
      </c>
      <c r="FY6" s="65">
        <f>'様式４'!CF5</f>
        <v>0</v>
      </c>
      <c r="FZ6" s="65">
        <f>'様式４'!CG5</f>
        <v>0</v>
      </c>
      <c r="GA6" s="65">
        <f>'様式４'!CH5</f>
        <v>0</v>
      </c>
      <c r="GB6" s="67">
        <f>COUNTA('様式５'!D8:D9)</f>
        <v>0</v>
      </c>
      <c r="GC6" s="67">
        <f>COUNTA('様式５'!D10:D11)</f>
        <v>0</v>
      </c>
      <c r="GD6" s="67">
        <f>COUNTA('様式５'!D12:D13)</f>
        <v>0</v>
      </c>
      <c r="GE6" s="67">
        <f>COUNTA('様式５'!D17:D18)</f>
        <v>0</v>
      </c>
      <c r="GF6" s="67">
        <f>COUNTA('様式５'!D19:D20)</f>
        <v>0</v>
      </c>
      <c r="GG6" s="67">
        <f>COUNTA('様式５'!D21:D22)</f>
        <v>0</v>
      </c>
      <c r="GH6" s="67">
        <f>COUNTA('様式５'!D26:D27)</f>
        <v>0</v>
      </c>
      <c r="GI6" s="67">
        <f>COUNTA('様式５'!D28:D29)</f>
        <v>0</v>
      </c>
      <c r="GJ6" s="67">
        <f>COUNTA('様式５'!D30:D31)</f>
        <v>0</v>
      </c>
      <c r="GK6" s="67">
        <f>COUNTA('様式５'!D35:D36)</f>
        <v>0</v>
      </c>
      <c r="GL6" s="67">
        <f>COUNTA('様式５'!D37:D38)</f>
        <v>0</v>
      </c>
      <c r="GM6" s="67">
        <f>COUNTA('様式５'!D39:D40)</f>
        <v>0</v>
      </c>
      <c r="GN6" s="67">
        <f>COUNTA('様式５'!D44:D45)</f>
        <v>0</v>
      </c>
      <c r="GO6" s="67">
        <f>COUNTA('様式５'!D46:D47)</f>
        <v>0</v>
      </c>
      <c r="GP6" s="67">
        <f>COUNTA('様式５'!D48:D49)</f>
        <v>0</v>
      </c>
      <c r="GQ6" s="160">
        <f>'様式２'!AF40</f>
        <v>0</v>
      </c>
      <c r="GR6" s="160">
        <f>'様式２'!AF42</f>
        <v>0</v>
      </c>
      <c r="GS6" s="160">
        <f>'様式２'!AF44</f>
        <v>0</v>
      </c>
      <c r="GT6" s="160">
        <f>'様式２'!AF46</f>
        <v>0</v>
      </c>
      <c r="GU6" s="160">
        <f>'様式２'!AF48</f>
        <v>0</v>
      </c>
      <c r="GV6" s="148"/>
      <c r="GW6" s="148">
        <v>43646</v>
      </c>
      <c r="GZ6" s="38">
        <f>'様式１'!M22</f>
        <v>0</v>
      </c>
      <c r="HA6" s="224">
        <f>'様式１'!AM22</f>
        <v>0</v>
      </c>
      <c r="HB6" s="38">
        <f>CONCATENATE('様式１'!S12,'様式１'!U12,'様式１'!W12,'様式１'!Y12,'様式１'!AA12,'様式１'!AC12,'様式１'!AE12,'様式１'!AG12,'様式１'!AI12,'様式１'!AK12,'様式１'!AM12,'様式１'!AO12,'様式１'!AQ12)</f>
      </c>
    </row>
    <row r="7" spans="35:203" ht="13.5">
      <c r="AI7" s="33">
        <f>'様式４'!D5</f>
        <v>0</v>
      </c>
      <c r="BD7" s="35">
        <f>IF('様式２'!E39=1,2,)</f>
        <v>0</v>
      </c>
      <c r="BE7" s="35">
        <f>IF('様式２'!E39=1,2,)</f>
        <v>0</v>
      </c>
      <c r="BF7" s="35">
        <f>IF('様式２'!E39=1,2,)</f>
        <v>0</v>
      </c>
      <c r="BG7" s="35">
        <f>IF('様式２'!E40=1,2,)</f>
        <v>0</v>
      </c>
      <c r="CM7" s="35">
        <f>IF('様式２'!E42=1,2,)</f>
        <v>0</v>
      </c>
      <c r="CV7" s="35">
        <f>IF('様式２'!E44=1,2,)</f>
        <v>0</v>
      </c>
      <c r="CX7" s="298"/>
      <c r="CY7" s="298"/>
      <c r="CZ7" s="35"/>
      <c r="DA7" s="298"/>
      <c r="DB7" s="298"/>
      <c r="DC7" s="298"/>
      <c r="DD7" s="298"/>
      <c r="DE7" s="298"/>
      <c r="DF7" s="298"/>
      <c r="DG7" s="298"/>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c r="EF7" s="298"/>
      <c r="EG7" s="298"/>
      <c r="EH7" s="298"/>
      <c r="EI7" s="298"/>
      <c r="EJ7" s="298"/>
      <c r="EK7" s="298"/>
      <c r="EL7" s="298"/>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298"/>
      <c r="FM7" s="298"/>
      <c r="FN7" s="298"/>
      <c r="FO7" s="298"/>
      <c r="FP7" s="298"/>
      <c r="FQ7" s="298"/>
      <c r="FR7" s="298"/>
      <c r="FS7" s="298"/>
      <c r="FT7" s="35"/>
      <c r="FU7" s="35"/>
      <c r="FV7" s="35"/>
      <c r="FW7" s="35"/>
      <c r="FX7" s="35"/>
      <c r="FY7" s="35"/>
      <c r="FZ7" s="35"/>
      <c r="GA7" s="35"/>
      <c r="GB7" s="34"/>
      <c r="GC7" s="34"/>
      <c r="GD7" s="34"/>
      <c r="GE7" s="34"/>
      <c r="GF7" s="34"/>
      <c r="GG7" s="34"/>
      <c r="GH7" s="34"/>
      <c r="GI7" s="34"/>
      <c r="GJ7" s="34"/>
      <c r="GK7" s="34"/>
      <c r="GL7" s="34"/>
      <c r="GM7" s="34"/>
      <c r="GN7" s="34"/>
      <c r="GO7" s="34"/>
      <c r="GP7" s="34"/>
      <c r="GQ7" s="34"/>
      <c r="GR7" s="34"/>
      <c r="GS7" s="34"/>
      <c r="GT7" s="34"/>
      <c r="GU7" s="34"/>
    </row>
    <row r="8" spans="35:203" ht="13.5">
      <c r="AI8" s="35" t="str">
        <f>IF(AI6=AI7,"○","×")</f>
        <v>○</v>
      </c>
      <c r="BD8" s="35" t="str">
        <f>IF(BD6=BD7,"○","-")</f>
        <v>○</v>
      </c>
      <c r="BE8" s="35" t="str">
        <f>IF(BE6=BE7,"○","-")</f>
        <v>○</v>
      </c>
      <c r="BF8" s="35" t="str">
        <f>IF(BF6=BF7,"○","-")</f>
        <v>○</v>
      </c>
      <c r="BG8" s="35" t="str">
        <f>IF(BG6=BG7,"○","×")</f>
        <v>○</v>
      </c>
      <c r="CM8" s="35" t="str">
        <f>IF(CM6=CM7,"○","-")</f>
        <v>○</v>
      </c>
      <c r="CV8" s="35" t="str">
        <f>IF(CV6=CV7,"○","×")</f>
        <v>○</v>
      </c>
      <c r="CX8" s="298"/>
      <c r="CY8" s="298"/>
      <c r="CZ8" s="35"/>
      <c r="DA8" s="298"/>
      <c r="DB8" s="298"/>
      <c r="DC8" s="298"/>
      <c r="DD8" s="298"/>
      <c r="DE8" s="298"/>
      <c r="DF8" s="298"/>
      <c r="DG8" s="298"/>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c r="EF8" s="298"/>
      <c r="EG8" s="298"/>
      <c r="EH8" s="298"/>
      <c r="EI8" s="298"/>
      <c r="EJ8" s="298"/>
      <c r="EK8" s="298"/>
      <c r="EL8" s="298"/>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298"/>
      <c r="FM8" s="298"/>
      <c r="FN8" s="298"/>
      <c r="FO8" s="298"/>
      <c r="FP8" s="298"/>
      <c r="FQ8" s="298"/>
      <c r="FR8" s="298"/>
      <c r="FS8" s="298"/>
      <c r="FT8" s="35"/>
      <c r="FU8" s="35"/>
      <c r="FV8" s="35"/>
      <c r="FW8" s="35"/>
      <c r="FX8" s="35"/>
      <c r="FY8" s="35"/>
      <c r="FZ8" s="35"/>
      <c r="GA8" s="35"/>
      <c r="GC8" s="34"/>
      <c r="GD8" s="34"/>
      <c r="GE8" s="34"/>
      <c r="GF8" s="34"/>
      <c r="GG8" s="34"/>
      <c r="GH8" s="34"/>
      <c r="GI8" s="34"/>
      <c r="GJ8" s="34"/>
      <c r="GK8" s="34"/>
      <c r="GL8" s="34"/>
      <c r="GM8" s="34"/>
      <c r="GN8" s="34"/>
      <c r="GO8" s="34"/>
      <c r="GP8" s="34"/>
      <c r="GQ8" s="34"/>
      <c r="GR8" s="34"/>
      <c r="GS8" s="34"/>
      <c r="GT8" s="34"/>
      <c r="GU8" s="34"/>
    </row>
    <row r="9" spans="35:184" ht="13.5">
      <c r="AI9" s="33" t="s">
        <v>196</v>
      </c>
      <c r="BD9" s="33" t="s">
        <v>193</v>
      </c>
      <c r="CM9" s="33"/>
      <c r="CV9" s="36" t="s">
        <v>194</v>
      </c>
      <c r="CY9" s="33"/>
      <c r="FR9" s="36"/>
      <c r="FS9" s="36"/>
      <c r="GB9" s="37" t="s">
        <v>192</v>
      </c>
    </row>
  </sheetData>
  <sheetProtection selectLockedCells="1"/>
  <mergeCells count="5">
    <mergeCell ref="CX4:DU4"/>
    <mergeCell ref="DV4:EP4"/>
    <mergeCell ref="CP2:CW2"/>
    <mergeCell ref="CP1:CW1"/>
    <mergeCell ref="FL4:FS4"/>
  </mergeCells>
  <printOptions/>
  <pageMargins left="0.787" right="0.787" top="0.984" bottom="0.984" header="0.512" footer="0.512"/>
  <pageSetup fitToHeight="1" fitToWidth="1" horizontalDpi="300" verticalDpi="300" orientation="landscape" paperSize="8" scale="27"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I18"/>
  <sheetViews>
    <sheetView zoomScalePageLayoutView="0" workbookViewId="0" topLeftCell="A1">
      <selection activeCell="A1" sqref="A1"/>
    </sheetView>
  </sheetViews>
  <sheetFormatPr defaultColWidth="9.00390625" defaultRowHeight="13.5"/>
  <cols>
    <col min="1" max="8" width="9.00390625" style="235" customWidth="1"/>
    <col min="9" max="9" width="9.875" style="235" customWidth="1"/>
    <col min="10" max="16384" width="9.00390625" style="235" customWidth="1"/>
  </cols>
  <sheetData>
    <row r="1" s="233" customFormat="1" ht="17.25">
      <c r="A1" s="232" t="s">
        <v>420</v>
      </c>
    </row>
    <row r="2" s="233" customFormat="1" ht="38.25" customHeight="1"/>
    <row r="3" spans="1:9" s="233" customFormat="1" ht="17.25">
      <c r="A3" s="547" t="s">
        <v>421</v>
      </c>
      <c r="B3" s="547"/>
      <c r="C3" s="547"/>
      <c r="D3" s="547"/>
      <c r="E3" s="547"/>
      <c r="F3" s="547"/>
      <c r="G3" s="547"/>
      <c r="H3" s="547"/>
      <c r="I3" s="547"/>
    </row>
    <row r="4" s="233" customFormat="1" ht="25.5" customHeight="1"/>
    <row r="5" s="233" customFormat="1" ht="25.5" customHeight="1"/>
    <row r="6" spans="1:9" s="233" customFormat="1" ht="17.25">
      <c r="A6" s="548" t="s">
        <v>422</v>
      </c>
      <c r="B6" s="548"/>
      <c r="C6" s="548"/>
      <c r="D6" s="548"/>
      <c r="E6" s="548"/>
      <c r="F6" s="548"/>
      <c r="G6" s="548"/>
      <c r="H6" s="548"/>
      <c r="I6" s="548"/>
    </row>
    <row r="7" spans="1:9" s="233" customFormat="1" ht="17.25">
      <c r="A7" s="548"/>
      <c r="B7" s="548"/>
      <c r="C7" s="548"/>
      <c r="D7" s="548"/>
      <c r="E7" s="548"/>
      <c r="F7" s="548"/>
      <c r="G7" s="548"/>
      <c r="H7" s="548"/>
      <c r="I7" s="548"/>
    </row>
    <row r="8" spans="1:9" s="233" customFormat="1" ht="17.25">
      <c r="A8" s="548"/>
      <c r="B8" s="548"/>
      <c r="C8" s="548"/>
      <c r="D8" s="548"/>
      <c r="E8" s="548"/>
      <c r="F8" s="548"/>
      <c r="G8" s="548"/>
      <c r="H8" s="548"/>
      <c r="I8" s="548"/>
    </row>
    <row r="9" s="233" customFormat="1" ht="60" customHeight="1"/>
    <row r="10" s="233" customFormat="1" ht="17.25">
      <c r="A10" s="233" t="s">
        <v>516</v>
      </c>
    </row>
    <row r="11" s="233" customFormat="1" ht="17.25">
      <c r="D11" s="233" t="s">
        <v>423</v>
      </c>
    </row>
    <row r="12" s="233" customFormat="1" ht="17.25"/>
    <row r="13" s="233" customFormat="1" ht="17.25">
      <c r="D13" s="233" t="s">
        <v>424</v>
      </c>
    </row>
    <row r="14" s="233" customFormat="1" ht="17.25"/>
    <row r="15" s="233" customFormat="1" ht="17.25"/>
    <row r="16" spans="1:8" s="233" customFormat="1" ht="17.25">
      <c r="A16" s="234"/>
      <c r="B16" s="234"/>
      <c r="C16" s="234"/>
      <c r="D16" s="234"/>
      <c r="E16" s="234"/>
      <c r="F16" s="234"/>
      <c r="G16" s="234"/>
      <c r="H16" s="234"/>
    </row>
    <row r="17" spans="1:8" s="233" customFormat="1" ht="17.25">
      <c r="A17" s="549" t="s">
        <v>425</v>
      </c>
      <c r="B17" s="549"/>
      <c r="C17" s="549"/>
      <c r="D17" s="549"/>
      <c r="E17" s="549"/>
      <c r="F17" s="549"/>
      <c r="G17" s="549"/>
      <c r="H17" s="549"/>
    </row>
    <row r="18" spans="1:8" s="233" customFormat="1" ht="17.25">
      <c r="A18" s="550"/>
      <c r="B18" s="550"/>
      <c r="C18" s="550"/>
      <c r="D18" s="550"/>
      <c r="E18" s="550"/>
      <c r="F18" s="550"/>
      <c r="G18" s="550"/>
      <c r="H18" s="550"/>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I16"/>
  <sheetViews>
    <sheetView zoomScalePageLayoutView="0" workbookViewId="0" topLeftCell="A1">
      <selection activeCell="A1" sqref="A1"/>
    </sheetView>
  </sheetViews>
  <sheetFormatPr defaultColWidth="9.00390625" defaultRowHeight="13.5"/>
  <cols>
    <col min="1" max="8" width="9.00390625" style="233" customWidth="1"/>
    <col min="9" max="9" width="9.875" style="233" customWidth="1"/>
    <col min="10" max="16384" width="9.00390625" style="233" customWidth="1"/>
  </cols>
  <sheetData>
    <row r="1" ht="17.25">
      <c r="A1" s="232" t="s">
        <v>420</v>
      </c>
    </row>
    <row r="2" ht="29.25" customHeight="1"/>
    <row r="3" spans="1:9" ht="17.25">
      <c r="A3" s="547" t="s">
        <v>426</v>
      </c>
      <c r="B3" s="547"/>
      <c r="C3" s="547"/>
      <c r="D3" s="547"/>
      <c r="E3" s="547"/>
      <c r="F3" s="547"/>
      <c r="G3" s="547"/>
      <c r="H3" s="547"/>
      <c r="I3" s="547"/>
    </row>
    <row r="4" ht="25.5" customHeight="1"/>
    <row r="5" ht="25.5" customHeight="1"/>
    <row r="6" spans="1:9" ht="21.75" customHeight="1">
      <c r="A6" s="548" t="s">
        <v>427</v>
      </c>
      <c r="B6" s="548"/>
      <c r="C6" s="548"/>
      <c r="D6" s="548"/>
      <c r="E6" s="548"/>
      <c r="F6" s="548"/>
      <c r="G6" s="548"/>
      <c r="H6" s="548"/>
      <c r="I6" s="548"/>
    </row>
    <row r="7" spans="1:9" ht="21.75" customHeight="1">
      <c r="A7" s="548"/>
      <c r="B7" s="548"/>
      <c r="C7" s="548"/>
      <c r="D7" s="548"/>
      <c r="E7" s="548"/>
      <c r="F7" s="548"/>
      <c r="G7" s="548"/>
      <c r="H7" s="548"/>
      <c r="I7" s="548"/>
    </row>
    <row r="8" spans="1:9" ht="21.75" customHeight="1">
      <c r="A8" s="548"/>
      <c r="B8" s="548"/>
      <c r="C8" s="548"/>
      <c r="D8" s="548"/>
      <c r="E8" s="548"/>
      <c r="F8" s="548"/>
      <c r="G8" s="548"/>
      <c r="H8" s="548"/>
      <c r="I8" s="548"/>
    </row>
    <row r="9" ht="60" customHeight="1"/>
    <row r="10" ht="17.25">
      <c r="A10" s="233" t="s">
        <v>516</v>
      </c>
    </row>
    <row r="11" ht="17.25">
      <c r="D11" s="233" t="s">
        <v>423</v>
      </c>
    </row>
    <row r="13" ht="17.25">
      <c r="D13" s="233" t="s">
        <v>424</v>
      </c>
    </row>
    <row r="15" spans="1:9" ht="17.25">
      <c r="A15" s="236"/>
      <c r="B15" s="236"/>
      <c r="C15" s="236"/>
      <c r="D15" s="236"/>
      <c r="E15" s="236"/>
      <c r="F15" s="236"/>
      <c r="G15" s="236"/>
      <c r="H15" s="236"/>
      <c r="I15" s="236"/>
    </row>
    <row r="16" spans="1:9" ht="27" customHeight="1">
      <c r="A16" s="236"/>
      <c r="B16" s="236"/>
      <c r="C16" s="236"/>
      <c r="D16" s="236"/>
      <c r="E16" s="236"/>
      <c r="F16" s="236"/>
      <c r="G16" s="236"/>
      <c r="H16" s="236"/>
      <c r="I16" s="236"/>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PCSK020131U</dc:creator>
  <cp:keywords/>
  <dc:description/>
  <cp:lastModifiedBy>201user</cp:lastModifiedBy>
  <cp:lastPrinted>2020-12-03T01:15:30Z</cp:lastPrinted>
  <dcterms:created xsi:type="dcterms:W3CDTF">2005-11-17T09:00:55Z</dcterms:created>
  <dcterms:modified xsi:type="dcterms:W3CDTF">2021-11-09T08:39:47Z</dcterms:modified>
  <cp:category/>
  <cp:version/>
  <cp:contentType/>
  <cp:contentStatus/>
</cp:coreProperties>
</file>